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Titles" localSheetId="0">'Лист1'!$11:$12</definedName>
    <definedName name="_xlnm.Print_Area" localSheetId="0">'Лист1'!$A$1:$C$154</definedName>
  </definedNames>
  <calcPr fullCalcOnLoad="1"/>
</workbook>
</file>

<file path=xl/sharedStrings.xml><?xml version="1.0" encoding="utf-8"?>
<sst xmlns="http://schemas.openxmlformats.org/spreadsheetml/2006/main" count="284" uniqueCount="279">
  <si>
    <t>Наименование показателя</t>
  </si>
  <si>
    <t>Доходы бюджета - ИТОГО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</si>
  <si>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</si>
  <si>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</si>
  <si>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</si>
  <si>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</si>
  <si>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</si>
  <si>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</si>
  <si>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</si>
  <si>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</si>
  <si>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</si>
  <si>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</si>
  <si>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Единый налог на вмененный доход для отдельных видов деятельности</t>
  </si>
  <si>
    <t>000  1  05  02000  02  0000  110</t>
  </si>
  <si>
    <t>Единый сельскохозяйственный налог</t>
  </si>
  <si>
    <t>000  1  05  03000  01  0000  110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</si>
  <si>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</si>
  <si>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</si>
  <si>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</si>
  <si>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</si>
  <si>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Транспортный налог</t>
  </si>
  <si>
    <t>000  1  06  04000  02  0000  110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</si>
  <si>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</si>
  <si>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</si>
  <si>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</si>
  <si>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</si>
  <si>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</si>
  <si>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</si>
  <si>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</si>
  <si>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</si>
  <si>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</si>
  <si>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</si>
  <si>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</si>
  <si>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</si>
  <si>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Платежи за пользование природными ресурсами</t>
  </si>
  <si>
    <t>000  1  09  03000  00  0000  110</t>
  </si>
  <si>
    <t>Налоги на имущество</t>
  </si>
  <si>
    <t>000  1  09  04000  00  0000  110</t>
  </si>
  <si>
    <t>Прочие налоги и сборы (по отмененным местным налогам и сборам)</t>
  </si>
  <si>
    <t>000  1  09  07000  00  0000  110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</si>
  <si>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</si>
  <si>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</si>
  <si>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</si>
  <si>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000  1  11  01000  00  0000  120</t>
  </si>
  <si>
    <t>Проценты, полученные от предоставления бюджетных кредитов внутри страны</t>
  </si>
  <si>
    <t>000  1  11  03000  00  0000  120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</si>
  <si>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</si>
  <si>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</si>
  <si>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</si>
  <si>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Платежи от государственных и муниципальных унитарных предприятий</t>
  </si>
  <si>
    <t>000  1  11  07000  00  0000  120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</si>
  <si>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</si>
  <si>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</si>
  <si>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</si>
  <si>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</si>
  <si>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000  1  13  00000  00  0000  000</t>
  </si>
  <si>
    <t>ДОХОДЫ ОТ ПРОДАЖИ МАТЕРИАЛЬНЫХ И НЕМАТЕРИАЛЬНЫХ АКТИВОВ</t>
  </si>
  <si>
    <t>000  1  14  00000  00  0000  000</t>
  </si>
  <si>
    <t>000  1  14  02000  00  0000  000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</si>
  <si>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</si>
  <si>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</si>
  <si>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</si>
  <si>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</si>
  <si>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</si>
  <si>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</si>
  <si>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</si>
  <si>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</si>
  <si>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Доходы от возмещения ущерба при возникновении страховых случаев</t>
  </si>
  <si>
    <t>000  1  16  23000  00  0000  140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</si>
  <si>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</si>
  <si>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</si>
  <si>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административные правонарушения в области дорожного движения</t>
  </si>
  <si>
    <t>000  1  16  30000  01  0000  140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</si>
  <si>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</si>
  <si>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</si>
  <si>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ПРОЧИЕ НЕНАЛОГОВЫЕ ДОХОДЫ</t>
  </si>
  <si>
    <t>000  1  17  00000  00  0000  000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</si>
  <si>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</si>
  <si>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</si>
  <si>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</si>
  <si>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</si>
  <si>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000  2  02  01000  00  0000  151</t>
  </si>
  <si>
    <t>Субсидии бюджетам субъектов Российской Федерации и муниципальных образований (межбюджетные субсидии)</t>
  </si>
  <si>
    <t>000  2  02  02000  00  0000  151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</si>
  <si>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</si>
  <si>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</si>
  <si>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Иные межбюджетные трансферты</t>
  </si>
  <si>
    <t>000  2  02  04000  00  0000  151</t>
  </si>
  <si>
    <t>Доходы бюджета</t>
  </si>
  <si>
    <t>Исполнено</t>
  </si>
  <si>
    <t>Расходы бюджета - ИТОГО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</si>
  <si>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</si>
  <si>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</si>
  <si>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</si>
  <si>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</si>
  <si>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</si>
  <si>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</si>
  <si>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</si>
  <si>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</si>
  <si>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Обеспечение проведения выборов и референдумов</t>
  </si>
  <si>
    <t>000 0107 0000000 000 000</t>
  </si>
  <si>
    <t>Обслуживание государственного и муниципального долга</t>
  </si>
  <si>
    <t>000 0111 0000000 000 000</t>
  </si>
  <si>
    <t>Резервные фонды</t>
  </si>
  <si>
    <t>Другие общегосударственные вопросы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</si>
  <si>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</si>
  <si>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</si>
  <si>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</si>
  <si>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</si>
  <si>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Национальная безопасность и правоохранительная деятельность</t>
  </si>
  <si>
    <t>000 0300 0000000 000 000</t>
  </si>
  <si>
    <t>000 0309 0000000 000 000</t>
  </si>
  <si>
    <t>Национальная экономика</t>
  </si>
  <si>
    <t>000 0400 0000000 000 000</t>
  </si>
  <si>
    <t>Общеэкономические вопросы</t>
  </si>
  <si>
    <t>000 0401 0000000 000 000</t>
  </si>
  <si>
    <t>Сельское хозяйство и рыболовство</t>
  </si>
  <si>
    <t>000 0405 0000000 000 000</t>
  </si>
  <si>
    <t>Лесное хозяйство</t>
  </si>
  <si>
    <t>000 0407 0000000 000 000</t>
  </si>
  <si>
    <t>Транспорт</t>
  </si>
  <si>
    <t>000 0408 0000000 000 000</t>
  </si>
  <si>
    <t>Другие вопросы в области национальной экономики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</si>
  <si>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</si>
  <si>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</si>
  <si>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</si>
  <si>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</si>
  <si>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</si>
  <si>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</si>
  <si>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</si>
  <si>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</si>
  <si>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</si>
  <si>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Другие вопросы в области жилищно-коммунального хозяйства</t>
  </si>
  <si>
    <t>000 0505 0000000 000 000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</si>
  <si>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</si>
  <si>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</si>
  <si>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</si>
  <si>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</si>
  <si>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</si>
  <si>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</si>
  <si>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</si>
  <si>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</si>
  <si>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</si>
  <si>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</si>
  <si>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Молодежная политика и оздоровление детей</t>
  </si>
  <si>
    <t>000 0707 0000000 000 000</t>
  </si>
  <si>
    <t>Другие вопросы в области образования</t>
  </si>
  <si>
    <t>000 0709 0000000 000 000</t>
  </si>
  <si>
    <t>000 0800 0000000 000 000</t>
  </si>
  <si>
    <t>Культура</t>
  </si>
  <si>
    <t>000 0801 0000000 000 000</t>
  </si>
  <si>
    <t>Периодическая печать и издательства</t>
  </si>
  <si>
    <t>000 0804 0000000 000 000</t>
  </si>
  <si>
    <t>Физическая культура и спорт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</si>
  <si>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</si>
  <si>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</si>
  <si>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</si>
  <si>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</si>
  <si>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</si>
  <si>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</si>
  <si>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</si>
  <si>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</si>
  <si>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Другие вопросы в области социальной политики</t>
  </si>
  <si>
    <t>000 1006 0000000 000 000</t>
  </si>
  <si>
    <t>000 1100 0000000 000 000</t>
  </si>
  <si>
    <t>Результат исполнения бюджета (дефицит "--", профицит "+")</t>
  </si>
  <si>
    <t xml:space="preserve"> Наименование показателя</t>
  </si>
  <si>
    <t>2</t>
  </si>
  <si>
    <t xml:space="preserve">Расходы бюджета </t>
  </si>
  <si>
    <t xml:space="preserve"> руб.</t>
  </si>
  <si>
    <t>УТВЕРЖДЕН</t>
  </si>
  <si>
    <t xml:space="preserve">Белоярского района </t>
  </si>
  <si>
    <t>О Т Ч Е Т</t>
  </si>
  <si>
    <t>Связь и информатика</t>
  </si>
  <si>
    <t>000 0410 0000000 000 000</t>
  </si>
  <si>
    <t>000  1  14  01050  05  0000  410</t>
  </si>
  <si>
    <t>000  1  16  90050  05  0000  140</t>
  </si>
  <si>
    <t>000  1  17  01050  05  0000  180</t>
  </si>
  <si>
    <t xml:space="preserve">Прочие безвозмездные поступления </t>
  </si>
  <si>
    <t>000 0409 0000000 000 000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</si>
  <si>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</si>
  <si>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</si>
  <si>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000 0113 0000000 000 000</t>
  </si>
  <si>
    <t>000 1102 0000000 000 000</t>
  </si>
  <si>
    <t>Массовый спорт</t>
  </si>
  <si>
    <t>000 1105 0000000 000 000</t>
  </si>
  <si>
    <t>Другие вопросы в области физической культуры и спорта</t>
  </si>
  <si>
    <t>Средства массовой информации</t>
  </si>
  <si>
    <t>000 1200 0000000 000 000</t>
  </si>
  <si>
    <t>000 1202 0000000 000 000</t>
  </si>
  <si>
    <t>000 1300 0000000 000 000</t>
  </si>
  <si>
    <t>000 1301 0000000 000 000</t>
  </si>
  <si>
    <t>Обслуживание государственного внутреннего и муниципального долга</t>
  </si>
  <si>
    <t>000 1400 0000000 000 000</t>
  </si>
  <si>
    <t>000 1401 0000000 000 000</t>
  </si>
  <si>
    <t>000 1403 0000000 000 000</t>
  </si>
  <si>
    <t>Дотации на выравнивание бюджетной обеспеченности субъектов Российской Федерации и муниципальных образований</t>
  </si>
  <si>
    <t>Дорожное хозяйство (дорожные фонды)</t>
  </si>
  <si>
    <t>Культура, кинематография</t>
  </si>
  <si>
    <t>Другие вопросы в области культуры, кинематографии</t>
  </si>
  <si>
    <t>постановлением  администрации</t>
  </si>
  <si>
    <t>руб</t>
  </si>
  <si>
    <t>Органы юстиции</t>
  </si>
  <si>
    <t>000 0304 0000000 000 000</t>
  </si>
  <si>
    <t>000 2   07  00000  00  0000  180</t>
  </si>
  <si>
    <t>000  2  19  05000  05  0000  151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</si>
  <si>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</si>
  <si>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</si>
  <si>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</si>
  <si>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000  1  13  01000  00  0000  130</t>
  </si>
  <si>
    <t>Доходы от продажи квартир, находящихся в собственности муниципальных районов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</si>
  <si>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</si>
  <si>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</si>
  <si>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</si>
  <si>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>000  1  16  21050  05  0000  140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</si>
  <si>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</si>
  <si>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</si>
  <si>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000  1  16  25000  00  0000  140</t>
  </si>
  <si>
    <t xml:space="preserve"> Денежные   взыскания   (штрафы)   за   нарушение законодательства   Российской    Федерации    об административных                правонарушениях, предусмотренные    статьей     20.25     Кодекса Российской   Федерации    об    административных правонарушениях
</t>
  </si>
  <si>
    <t>000  1  16  43000  01  0000  140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</si>
  <si>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</si>
  <si>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Невыясненные поступления,зачисляемые в  бюджеты муниципальных районов
</t>
  </si>
  <si>
    <t xml:space="preserve">Возврат  остатков  субсидий,  субвенций  и  иных межбюджетных   трансфертов,   имеющих    целевое назначение,    прошлых    лет    из     бюджетов муниципальных районов
</t>
  </si>
  <si>
    <t xml:space="preserve">Код дохода </t>
  </si>
  <si>
    <t xml:space="preserve">Код расхода </t>
  </si>
  <si>
    <t>Межбюджетные трансферты общего характера  бюджетам субъектов Российской Федерации и муниципальных образований</t>
  </si>
  <si>
    <t>Прочие межбюджетные трансферты  общего характера</t>
  </si>
  <si>
    <t xml:space="preserve"> Доходы от оказания платных услуг (работ)</t>
  </si>
  <si>
    <t xml:space="preserve">Другие вопросы в области национальной безопасности и правоохранительной деятельности </t>
  </si>
  <si>
    <t>000 0314 000000 000 000</t>
  </si>
  <si>
    <t>000  1  13  02000  00  0000  130</t>
  </si>
  <si>
    <t xml:space="preserve"> Доходы от компенсации затрат государства</t>
  </si>
  <si>
    <t>Судебная система</t>
  </si>
  <si>
    <t>000 0105 0000000 000 000</t>
  </si>
  <si>
    <t>000  1  16  35000  00  0000  140</t>
  </si>
  <si>
    <t>Суммы по искам о возмещении вреда, причененного окружающей среде</t>
  </si>
  <si>
    <t xml:space="preserve">Источники финансирования дефицита бюджета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</si>
  <si>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</si>
  <si>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000 01 03 00 00 05 0000 710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</si>
  <si>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</si>
  <si>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</si>
  <si>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>000 01 06 05 01 05 0000 640</t>
  </si>
  <si>
    <t xml:space="preserve">Возврат бюджетных кредитов, предоставленных юридическим лицам из бюджетов муниципальных районов в валюте Российской Федерации  </t>
  </si>
  <si>
    <t>000 01 05 00 00 00 0000 000</t>
  </si>
  <si>
    <t>Увеличение прочих остатков денежных средств бюджетов муниципальных районов</t>
  </si>
  <si>
    <t>000 01 05 02 01 05 0000 510</t>
  </si>
  <si>
    <t>000 01 05 02 01 05 0000 610</t>
  </si>
  <si>
    <t>Уменьшение прочих остатков денежных средств бюджетов муниципальных районов</t>
  </si>
  <si>
    <t>Источники финансирования дефицита бюджета -ИТОГО</t>
  </si>
  <si>
    <t>Изменение остатков средств на счетах по учету средств бюджета</t>
  </si>
  <si>
    <t>Защита населения и территории от  чрезвычайных ситуаций природного и техногенного характера, гражданская оборона</t>
  </si>
  <si>
    <t>Налог, взымаемый в связи с применением патентной системы налогообложения</t>
  </si>
  <si>
    <t>000  1  05  04000  02  0000  110</t>
  </si>
  <si>
    <t>000 0111 0700500 870 290</t>
  </si>
  <si>
    <t>Прочие расходы</t>
  </si>
  <si>
    <t>Код источника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</si>
  <si>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</si>
  <si>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000  1  16  32000  00  0000  140</t>
  </si>
  <si>
    <t>Источники внутреннего финансирования дефицита бюджета</t>
  </si>
  <si>
    <t>000 01 00 00 00 00 0000 000</t>
  </si>
  <si>
    <t>000 01 06 08 00 05 0000 640</t>
  </si>
  <si>
    <t xml:space="preserve">Возврат прочих бюджетных кредитов (ссуд), предоставленных бюджетами муниципальных районов внутри страны  </t>
  </si>
  <si>
    <t>3</t>
  </si>
  <si>
    <t>000 01 06 05 01 05 0000 540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</si>
  <si>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</si>
  <si>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</si>
  <si>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</si>
  <si>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</si>
  <si>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</si>
  <si>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 xml:space="preserve">                                             </t>
  </si>
  <si>
    <t xml:space="preserve">                                              ____________________</t>
  </si>
  <si>
    <t>000  2 02  00000  00  0000  000</t>
  </si>
  <si>
    <t>000  1  11  05075  05  0000  120</t>
  </si>
  <si>
    <t>000 1 11 05035 05 0000 120</t>
  </si>
  <si>
    <t>Прочие неналоговые доходы бюджетов муниципальных районов</t>
  </si>
  <si>
    <t>000 1 17 05050 05 0000 180</t>
  </si>
  <si>
    <t xml:space="preserve">Доходы от сдачи в аренду имущества, составляющего казну муниципальных районов (за исключением земельных участков)    
</t>
  </si>
  <si>
    <t xml:space="preserve"> об исполнении бюджета Белоярского района  за 1 квартал  2015года</t>
  </si>
  <si>
    <t xml:space="preserve">от 08 июня 2015 года № 691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</si>
</sst>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&quot;р.&quot;"/>
    <numFmt numFmtId="166" formatCode="#,##0.0"/>
    <numFmt numFmtId="167" formatCode="#,##0.00&quot;р.&quot;"/>
    <numFmt numFmtId="168" formatCode="#,##0.00;[Red]\-#,##0.00;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_ ;[Red]\-#,##0.00\ "/>
  </numFmts>
  <fonts count="27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11" borderId="10" xfId="0" applyFont="1" applyFill="1" applyBorder="1" applyAlignment="1">
      <alignment horizontal="left" vertical="center" wrapText="1"/>
    </xf>
    <xf numFmtId="49" fontId="6" fillId="11" borderId="12" xfId="0" applyNumberFormat="1" applyFont="1" applyFill="1" applyBorder="1" applyAlignment="1">
      <alignment horizontal="center"/>
    </xf>
    <xf numFmtId="0" fontId="6" fillId="11" borderId="10" xfId="0" applyFont="1" applyFill="1" applyBorder="1" applyAlignment="1">
      <alignment wrapText="1"/>
    </xf>
    <xf numFmtId="0" fontId="6" fillId="0" borderId="13" xfId="0" applyFont="1" applyBorder="1" applyAlignment="1">
      <alignment horizontal="right" vertical="center"/>
    </xf>
    <xf numFmtId="49" fontId="6" fillId="11" borderId="10" xfId="0" applyNumberFormat="1" applyFont="1" applyFill="1" applyBorder="1" applyAlignment="1">
      <alignment horizontal="center" vertical="center"/>
    </xf>
    <xf numFmtId="4" fontId="6" fillId="11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68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0" applyNumberFormat="1" applyFont="1" applyBorder="1" applyAlignment="1">
      <alignment horizontal="center" vertical="center"/>
    </xf>
    <xf numFmtId="4" fontId="6" fillId="11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vertical="distributed"/>
    </xf>
    <xf numFmtId="4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vertical="distributed"/>
    </xf>
    <xf numFmtId="49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right"/>
    </xf>
    <xf numFmtId="0" fontId="6" fillId="11" borderId="10" xfId="0" applyFont="1" applyFill="1" applyBorder="1" applyAlignment="1">
      <alignment vertical="distributed"/>
    </xf>
    <xf numFmtId="49" fontId="6" fillId="11" borderId="10" xfId="0" applyNumberFormat="1" applyFont="1" applyFill="1" applyBorder="1" applyAlignment="1">
      <alignment horizontal="center"/>
    </xf>
    <xf numFmtId="0" fontId="6" fillId="11" borderId="10" xfId="0" applyFont="1" applyFill="1" applyBorder="1" applyAlignment="1">
      <alignment horizontal="left" vertical="distributed"/>
    </xf>
    <xf numFmtId="0" fontId="6" fillId="11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24" borderId="15" xfId="0" applyFont="1" applyFill="1" applyBorder="1" applyAlignment="1">
      <alignment horizontal="left" vertical="center" wrapText="1"/>
    </xf>
    <xf numFmtId="49" fontId="6" fillId="24" borderId="15" xfId="0" applyNumberFormat="1" applyFont="1" applyFill="1" applyBorder="1" applyAlignment="1">
      <alignment horizontal="center"/>
    </xf>
    <xf numFmtId="4" fontId="6" fillId="24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68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/>
    </xf>
    <xf numFmtId="0" fontId="6" fillId="0" borderId="16" xfId="0" applyFont="1" applyBorder="1" applyAlignment="1">
      <alignment vertical="distributed"/>
    </xf>
    <xf numFmtId="49" fontId="6" fillId="0" borderId="13" xfId="0" applyNumberFormat="1" applyFont="1" applyFill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distributed"/>
    </xf>
    <xf numFmtId="0" fontId="5" fillId="0" borderId="0" xfId="0" applyFont="1" applyBorder="1" applyAlignment="1">
      <alignment vertical="distributed"/>
    </xf>
    <xf numFmtId="4" fontId="5" fillId="0" borderId="0" xfId="0" applyNumberFormat="1" applyFont="1" applyBorder="1" applyAlignment="1">
      <alignment horizontal="center" vertical="center"/>
    </xf>
    <xf numFmtId="4" fontId="6" fillId="24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distributed"/>
    </xf>
    <xf numFmtId="0" fontId="0" fillId="0" borderId="0" xfId="0" applyAlignment="1">
      <alignment horizont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tabSelected="1" view="pageBreakPreview" zoomScale="80" zoomScaleSheetLayoutView="80" zoomScalePageLayoutView="0" workbookViewId="0" topLeftCell="A34">
      <selection activeCell="A6" sqref="A6:C6"/>
    </sheetView>
  </sheetViews>
  <sheetFormatPr defaultColWidth="9.140625" defaultRowHeight="12"/>
  <cols>
    <col min="1" max="1" width="63.00390625" style="3" customWidth="1"/>
    <col min="2" max="2" width="43.7109375" style="5" customWidth="1"/>
    <col min="3" max="3" width="24.8515625" style="3" customWidth="1"/>
    <col min="4" max="12" width="11.140625" style="0" customWidth="1"/>
  </cols>
  <sheetData>
    <row r="1" spans="1:3" ht="21.75" customHeight="1">
      <c r="A1" s="7"/>
      <c r="B1" s="73" t="s">
        <v>170</v>
      </c>
      <c r="C1" s="73"/>
    </row>
    <row r="2" spans="1:3" s="1" customFormat="1" ht="18.75" customHeight="1">
      <c r="A2" s="7"/>
      <c r="B2" s="74" t="s">
        <v>200</v>
      </c>
      <c r="C2" s="74"/>
    </row>
    <row r="3" spans="1:3" s="1" customFormat="1" ht="18" customHeight="1">
      <c r="A3" s="7"/>
      <c r="B3" s="74" t="s">
        <v>171</v>
      </c>
      <c r="C3" s="74"/>
    </row>
    <row r="4" spans="1:3" s="1" customFormat="1" ht="21.75" customHeight="1">
      <c r="A4" s="7"/>
      <c r="B4" s="74" t="s">
        <v>278</v>
      </c>
      <c r="C4" s="74"/>
    </row>
    <row r="5" spans="1:3" s="1" customFormat="1" ht="31.5" customHeight="1">
      <c r="A5" s="7"/>
      <c r="B5" s="8"/>
      <c r="C5" s="8"/>
    </row>
    <row r="6" spans="1:3" s="1" customFormat="1" ht="31.5" customHeight="1">
      <c r="A6" s="70" t="s">
        <v>172</v>
      </c>
      <c r="B6" s="70"/>
      <c r="C6" s="70"/>
    </row>
    <row r="7" spans="1:3" s="1" customFormat="1" ht="18.75">
      <c r="A7" s="70" t="s">
        <v>277</v>
      </c>
      <c r="B7" s="70"/>
      <c r="C7" s="70"/>
    </row>
    <row r="8" spans="1:3" s="1" customFormat="1" ht="18.75">
      <c r="A8" s="4"/>
      <c r="B8" s="4"/>
      <c r="C8" s="4"/>
    </row>
    <row r="9" spans="1:3" s="1" customFormat="1" ht="26.25" customHeight="1">
      <c r="A9" s="70" t="s">
        <v>88</v>
      </c>
      <c r="B9" s="70"/>
      <c r="C9" s="70"/>
    </row>
    <row r="10" spans="1:3" s="1" customFormat="1" ht="19.5" customHeight="1">
      <c r="A10" s="7"/>
      <c r="B10" s="9"/>
      <c r="C10" s="8" t="s">
        <v>169</v>
      </c>
    </row>
    <row r="11" spans="1:3" s="2" customFormat="1" ht="30" customHeight="1">
      <c r="A11" s="10" t="s">
        <v>0</v>
      </c>
      <c r="B11" s="11" t="s">
        <v>223</v>
      </c>
      <c r="C11" s="10" t="s">
        <v>89</v>
      </c>
    </row>
    <row r="12" spans="1:3" s="2" customFormat="1" ht="18.75" customHeight="1">
      <c r="A12" s="12">
        <v>1</v>
      </c>
      <c r="B12" s="13" t="s">
        <v>167</v>
      </c>
      <c r="C12" s="12">
        <v>3</v>
      </c>
    </row>
    <row r="13" spans="1:3" ht="39" customHeight="1">
      <c r="A13" s="20" t="s">
        <v>2</v>
      </c>
      <c r="B13" s="24" t="s">
        <v>3</v>
      </c>
      <c r="C13" s="25">
        <f>C14+C16+C18+C23+C27+C35+C43+C45+C48+C52+C66</f>
        <v>192407290.79999998</v>
      </c>
    </row>
    <row r="14" spans="1:3" ht="28.5" customHeight="1">
      <c r="A14" s="20" t="s">
        <v>4</v>
      </c>
      <c r="B14" s="24" t="s">
        <v>5</v>
      </c>
      <c r="C14" s="25">
        <f>C15</f>
        <v>125487310.1</v>
      </c>
    </row>
    <row r="15" spans="1:3" ht="29.25" customHeight="1">
      <c r="A15" s="19" t="s">
        <v>6</v>
      </c>
      <c r="B15" s="26" t="s">
        <v>7</v>
      </c>
      <c r="C15" s="27">
        <v>125487310.1</v>
      </c>
    </row>
    <row r="16" spans="1:3" ht="81" customHeight="1">
      <c r="A16" s="22" t="s">
        <v>266</v>
      </c>
      <c r="B16" s="40" t="s">
        <v>267</v>
      </c>
      <c r="C16" s="25">
        <f>C17</f>
        <v>5702935.32</v>
      </c>
    </row>
    <row r="17" spans="1:3" ht="56.25">
      <c r="A17" s="42" t="s">
        <v>265</v>
      </c>
      <c r="B17" s="41" t="s">
        <v>268</v>
      </c>
      <c r="C17" s="27">
        <v>5702935.32</v>
      </c>
    </row>
    <row r="18" spans="1:3" ht="30.75" customHeight="1">
      <c r="A18" s="20" t="s">
        <v>8</v>
      </c>
      <c r="B18" s="24" t="s">
        <v>9</v>
      </c>
      <c r="C18" s="25">
        <f>C19+C20+C21+C22</f>
        <v>18914609.67</v>
      </c>
    </row>
    <row r="19" spans="1:3" ht="37.5">
      <c r="A19" s="19" t="s">
        <v>10</v>
      </c>
      <c r="B19" s="26" t="s">
        <v>11</v>
      </c>
      <c r="C19" s="27">
        <v>9740093.72</v>
      </c>
    </row>
    <row r="20" spans="1:3" ht="37.5">
      <c r="A20" s="19" t="s">
        <v>12</v>
      </c>
      <c r="B20" s="26" t="s">
        <v>13</v>
      </c>
      <c r="C20" s="27">
        <v>8183777.73</v>
      </c>
    </row>
    <row r="21" spans="1:3" ht="25.5" customHeight="1">
      <c r="A21" s="19" t="s">
        <v>14</v>
      </c>
      <c r="B21" s="26" t="s">
        <v>15</v>
      </c>
      <c r="C21" s="51">
        <v>0</v>
      </c>
    </row>
    <row r="22" spans="1:11" ht="37.5">
      <c r="A22" s="19" t="s">
        <v>251</v>
      </c>
      <c r="B22" s="26" t="s">
        <v>252</v>
      </c>
      <c r="C22" s="51">
        <v>990738.22</v>
      </c>
      <c r="D22" s="52"/>
      <c r="E22" s="52"/>
      <c r="F22" s="52"/>
      <c r="G22" s="52"/>
      <c r="H22" s="52"/>
      <c r="I22" s="52"/>
      <c r="J22" s="52"/>
      <c r="K22" s="52"/>
    </row>
    <row r="23" spans="1:3" ht="30" customHeight="1">
      <c r="A23" s="20" t="s">
        <v>16</v>
      </c>
      <c r="B23" s="24" t="s">
        <v>17</v>
      </c>
      <c r="C23" s="25">
        <f>C24+C25+C26</f>
        <v>426</v>
      </c>
    </row>
    <row r="24" spans="1:3" ht="33.75" customHeight="1">
      <c r="A24" s="19" t="s">
        <v>18</v>
      </c>
      <c r="B24" s="26" t="s">
        <v>19</v>
      </c>
      <c r="C24" s="51">
        <v>0</v>
      </c>
    </row>
    <row r="25" spans="1:3" ht="25.5" customHeight="1">
      <c r="A25" s="19" t="s">
        <v>20</v>
      </c>
      <c r="B25" s="26" t="s">
        <v>21</v>
      </c>
      <c r="C25" s="51">
        <v>0</v>
      </c>
    </row>
    <row r="26" spans="1:3" ht="29.25" customHeight="1">
      <c r="A26" s="19" t="s">
        <v>22</v>
      </c>
      <c r="B26" s="26" t="s">
        <v>23</v>
      </c>
      <c r="C26" s="51">
        <v>426</v>
      </c>
    </row>
    <row r="27" spans="1:3" ht="30" customHeight="1">
      <c r="A27" s="20" t="s">
        <v>24</v>
      </c>
      <c r="B27" s="24" t="s">
        <v>25</v>
      </c>
      <c r="C27" s="25">
        <f>C28+C29+C30</f>
        <v>817546.42</v>
      </c>
    </row>
    <row r="28" spans="1:3" ht="56.25">
      <c r="A28" s="19" t="s">
        <v>26</v>
      </c>
      <c r="B28" s="26" t="s">
        <v>27</v>
      </c>
      <c r="C28" s="27">
        <v>790746.42</v>
      </c>
    </row>
    <row r="29" spans="1:3" ht="75">
      <c r="A29" s="19" t="s">
        <v>28</v>
      </c>
      <c r="B29" s="26" t="s">
        <v>29</v>
      </c>
      <c r="C29" s="27">
        <v>0</v>
      </c>
    </row>
    <row r="30" spans="1:3" ht="75">
      <c r="A30" s="19" t="s">
        <v>30</v>
      </c>
      <c r="B30" s="26" t="s">
        <v>31</v>
      </c>
      <c r="C30" s="27">
        <v>26800</v>
      </c>
    </row>
    <row r="31" spans="1:3" ht="56.25">
      <c r="A31" s="20" t="s">
        <v>32</v>
      </c>
      <c r="B31" s="24" t="s">
        <v>33</v>
      </c>
      <c r="C31" s="25">
        <f>C32+C33+C34</f>
        <v>0</v>
      </c>
    </row>
    <row r="32" spans="1:3" ht="37.5">
      <c r="A32" s="19" t="s">
        <v>34</v>
      </c>
      <c r="B32" s="26" t="s">
        <v>35</v>
      </c>
      <c r="C32" s="28"/>
    </row>
    <row r="33" spans="1:3" ht="27" customHeight="1">
      <c r="A33" s="19" t="s">
        <v>36</v>
      </c>
      <c r="B33" s="26" t="s">
        <v>37</v>
      </c>
      <c r="C33" s="27"/>
    </row>
    <row r="34" spans="1:3" ht="37.5">
      <c r="A34" s="19" t="s">
        <v>38</v>
      </c>
      <c r="B34" s="26" t="s">
        <v>39</v>
      </c>
      <c r="C34" s="27"/>
    </row>
    <row r="35" spans="1:3" ht="75">
      <c r="A35" s="20" t="s">
        <v>40</v>
      </c>
      <c r="B35" s="24" t="s">
        <v>41</v>
      </c>
      <c r="C35" s="25">
        <f>C36+C37+C38+C42</f>
        <v>6962719.11</v>
      </c>
    </row>
    <row r="36" spans="1:3" ht="137.25" customHeight="1">
      <c r="A36" s="19" t="s">
        <v>42</v>
      </c>
      <c r="B36" s="26" t="s">
        <v>43</v>
      </c>
      <c r="C36" s="27">
        <v>0</v>
      </c>
    </row>
    <row r="37" spans="1:3" ht="37.5">
      <c r="A37" s="19" t="s">
        <v>44</v>
      </c>
      <c r="B37" s="26" t="s">
        <v>45</v>
      </c>
      <c r="C37" s="27">
        <v>1355550.78</v>
      </c>
    </row>
    <row r="38" spans="1:3" ht="168.75">
      <c r="A38" s="19" t="s">
        <v>206</v>
      </c>
      <c r="B38" s="26" t="s">
        <v>46</v>
      </c>
      <c r="C38" s="28">
        <v>5607168.33</v>
      </c>
    </row>
    <row r="39" spans="1:3" ht="112.5">
      <c r="A39" s="19" t="s">
        <v>47</v>
      </c>
      <c r="B39" s="26" t="s">
        <v>48</v>
      </c>
      <c r="C39" s="28">
        <v>2861790.55</v>
      </c>
    </row>
    <row r="40" spans="1:3" ht="119.25" customHeight="1">
      <c r="A40" s="19" t="s">
        <v>207</v>
      </c>
      <c r="B40" s="26" t="s">
        <v>273</v>
      </c>
      <c r="C40" s="28">
        <v>-5478</v>
      </c>
    </row>
    <row r="41" spans="1:3" ht="119.25" customHeight="1">
      <c r="A41" s="19" t="s">
        <v>276</v>
      </c>
      <c r="B41" s="26" t="s">
        <v>272</v>
      </c>
      <c r="C41" s="28">
        <v>2750855.78</v>
      </c>
    </row>
    <row r="42" spans="1:3" ht="48.75" customHeight="1">
      <c r="A42" s="19" t="s">
        <v>49</v>
      </c>
      <c r="B42" s="26" t="s">
        <v>50</v>
      </c>
      <c r="C42" s="27">
        <v>0</v>
      </c>
    </row>
    <row r="43" spans="1:3" ht="37.5">
      <c r="A43" s="20" t="s">
        <v>51</v>
      </c>
      <c r="B43" s="24" t="s">
        <v>52</v>
      </c>
      <c r="C43" s="25">
        <f>C44</f>
        <v>2307772.05</v>
      </c>
    </row>
    <row r="44" spans="1:3" ht="47.25" customHeight="1">
      <c r="A44" s="19" t="s">
        <v>53</v>
      </c>
      <c r="B44" s="26" t="s">
        <v>54</v>
      </c>
      <c r="C44" s="27">
        <v>2307772.05</v>
      </c>
    </row>
    <row r="45" spans="1:3" ht="56.25">
      <c r="A45" s="20" t="s">
        <v>208</v>
      </c>
      <c r="B45" s="24" t="s">
        <v>55</v>
      </c>
      <c r="C45" s="25">
        <f>C46+C47</f>
        <v>20773688.990000002</v>
      </c>
    </row>
    <row r="46" spans="1:3" ht="32.25" customHeight="1">
      <c r="A46" s="19" t="s">
        <v>227</v>
      </c>
      <c r="B46" s="26" t="s">
        <v>209</v>
      </c>
      <c r="C46" s="27">
        <v>575518.17</v>
      </c>
    </row>
    <row r="47" spans="1:3" ht="30.75" customHeight="1">
      <c r="A47" s="43" t="s">
        <v>231</v>
      </c>
      <c r="B47" s="26" t="s">
        <v>230</v>
      </c>
      <c r="C47" s="27">
        <v>20198170.82</v>
      </c>
    </row>
    <row r="48" spans="1:3" ht="56.25">
      <c r="A48" s="20" t="s">
        <v>56</v>
      </c>
      <c r="B48" s="24" t="s">
        <v>57</v>
      </c>
      <c r="C48" s="25">
        <f>C49+C50+C51</f>
        <v>9542532.75</v>
      </c>
    </row>
    <row r="49" spans="1:3" ht="49.5" customHeight="1">
      <c r="A49" s="19" t="s">
        <v>210</v>
      </c>
      <c r="B49" s="26" t="s">
        <v>175</v>
      </c>
      <c r="C49" s="27">
        <v>7252727.19</v>
      </c>
    </row>
    <row r="50" spans="1:3" ht="150">
      <c r="A50" s="19" t="s">
        <v>211</v>
      </c>
      <c r="B50" s="26" t="s">
        <v>58</v>
      </c>
      <c r="C50" s="27">
        <v>1097023.25</v>
      </c>
    </row>
    <row r="51" spans="1:3" ht="98.25" customHeight="1">
      <c r="A51" s="19" t="s">
        <v>212</v>
      </c>
      <c r="B51" s="26" t="s">
        <v>213</v>
      </c>
      <c r="C51" s="27">
        <v>1192782.31</v>
      </c>
    </row>
    <row r="52" spans="1:3" ht="37.5">
      <c r="A52" s="20" t="s">
        <v>59</v>
      </c>
      <c r="B52" s="24" t="s">
        <v>60</v>
      </c>
      <c r="C52" s="25">
        <f>C53+C54+C55+C56+C57+C58+C59+C60+C62+C63+C64+C65+C61</f>
        <v>1897750.3900000001</v>
      </c>
    </row>
    <row r="53" spans="1:3" ht="43.5" customHeight="1">
      <c r="A53" s="19" t="s">
        <v>61</v>
      </c>
      <c r="B53" s="26" t="s">
        <v>62</v>
      </c>
      <c r="C53" s="27">
        <v>23493.69</v>
      </c>
    </row>
    <row r="54" spans="1:3" ht="112.5">
      <c r="A54" s="19" t="s">
        <v>63</v>
      </c>
      <c r="B54" s="26" t="s">
        <v>64</v>
      </c>
      <c r="C54" s="27">
        <v>460000</v>
      </c>
    </row>
    <row r="55" spans="1:3" ht="112.5">
      <c r="A55" s="19" t="s">
        <v>65</v>
      </c>
      <c r="B55" s="26" t="s">
        <v>66</v>
      </c>
      <c r="C55" s="28">
        <v>7800</v>
      </c>
    </row>
    <row r="56" spans="1:3" ht="100.5" customHeight="1">
      <c r="A56" s="19" t="s">
        <v>215</v>
      </c>
      <c r="B56" s="26" t="s">
        <v>214</v>
      </c>
      <c r="C56" s="27">
        <v>0</v>
      </c>
    </row>
    <row r="57" spans="1:3" ht="45" customHeight="1">
      <c r="A57" s="19" t="s">
        <v>67</v>
      </c>
      <c r="B57" s="26" t="s">
        <v>68</v>
      </c>
      <c r="C57" s="28">
        <v>0</v>
      </c>
    </row>
    <row r="58" spans="1:3" ht="187.5">
      <c r="A58" s="19" t="s">
        <v>216</v>
      </c>
      <c r="B58" s="26" t="s">
        <v>217</v>
      </c>
      <c r="C58" s="27">
        <v>555120.23</v>
      </c>
    </row>
    <row r="59" spans="1:3" ht="112.5">
      <c r="A59" s="19" t="s">
        <v>69</v>
      </c>
      <c r="B59" s="26" t="s">
        <v>70</v>
      </c>
      <c r="C59" s="27">
        <v>500</v>
      </c>
    </row>
    <row r="60" spans="1:3" ht="66.75" customHeight="1">
      <c r="A60" s="19" t="s">
        <v>71</v>
      </c>
      <c r="B60" s="26" t="s">
        <v>72</v>
      </c>
      <c r="C60" s="27">
        <v>56819.85</v>
      </c>
    </row>
    <row r="61" spans="1:3" ht="82.5" customHeight="1">
      <c r="A61" s="19" t="s">
        <v>256</v>
      </c>
      <c r="B61" s="26" t="s">
        <v>257</v>
      </c>
      <c r="C61" s="27">
        <v>0</v>
      </c>
    </row>
    <row r="62" spans="1:3" ht="93.75">
      <c r="A62" s="19" t="s">
        <v>73</v>
      </c>
      <c r="B62" s="26" t="s">
        <v>74</v>
      </c>
      <c r="C62" s="27">
        <v>35031.59</v>
      </c>
    </row>
    <row r="63" spans="1:3" ht="37.5">
      <c r="A63" s="19" t="s">
        <v>235</v>
      </c>
      <c r="B63" s="26" t="s">
        <v>234</v>
      </c>
      <c r="C63" s="27">
        <v>0</v>
      </c>
    </row>
    <row r="64" spans="1:3" ht="123.75" customHeight="1">
      <c r="A64" s="19" t="s">
        <v>218</v>
      </c>
      <c r="B64" s="26" t="s">
        <v>219</v>
      </c>
      <c r="C64" s="27">
        <v>220799.27</v>
      </c>
    </row>
    <row r="65" spans="1:3" ht="87" customHeight="1">
      <c r="A65" s="19" t="s">
        <v>220</v>
      </c>
      <c r="B65" s="26" t="s">
        <v>176</v>
      </c>
      <c r="C65" s="27">
        <v>538185.76</v>
      </c>
    </row>
    <row r="66" spans="1:3" ht="38.25" customHeight="1">
      <c r="A66" s="20" t="s">
        <v>75</v>
      </c>
      <c r="B66" s="24" t="s">
        <v>76</v>
      </c>
      <c r="C66" s="25">
        <f>C67+C68</f>
        <v>0</v>
      </c>
    </row>
    <row r="67" spans="1:3" ht="56.25">
      <c r="A67" s="19" t="s">
        <v>221</v>
      </c>
      <c r="B67" s="26" t="s">
        <v>177</v>
      </c>
      <c r="C67" s="27">
        <v>0</v>
      </c>
    </row>
    <row r="68" spans="1:3" ht="43.5" customHeight="1">
      <c r="A68" s="19" t="s">
        <v>274</v>
      </c>
      <c r="B68" s="26" t="s">
        <v>275</v>
      </c>
      <c r="C68" s="51">
        <v>0</v>
      </c>
    </row>
    <row r="69" spans="1:3" ht="36.75" customHeight="1">
      <c r="A69" s="20" t="s">
        <v>77</v>
      </c>
      <c r="B69" s="24" t="s">
        <v>78</v>
      </c>
      <c r="C69" s="25">
        <f>C70+C75+C76</f>
        <v>408597906.12</v>
      </c>
    </row>
    <row r="70" spans="1:3" ht="62.25" customHeight="1">
      <c r="A70" s="19" t="s">
        <v>79</v>
      </c>
      <c r="B70" s="26" t="s">
        <v>271</v>
      </c>
      <c r="C70" s="59">
        <f>C71+C72+C73+C74</f>
        <v>429074489.82</v>
      </c>
    </row>
    <row r="71" spans="1:3" ht="45.75" customHeight="1">
      <c r="A71" s="19" t="s">
        <v>80</v>
      </c>
      <c r="B71" s="26" t="s">
        <v>81</v>
      </c>
      <c r="C71" s="27">
        <v>31072200</v>
      </c>
    </row>
    <row r="72" spans="1:3" ht="63.75" customHeight="1">
      <c r="A72" s="19" t="s">
        <v>82</v>
      </c>
      <c r="B72" s="26" t="s">
        <v>83</v>
      </c>
      <c r="C72" s="27">
        <v>29049642.69</v>
      </c>
    </row>
    <row r="73" spans="1:3" ht="56.25">
      <c r="A73" s="19" t="s">
        <v>84</v>
      </c>
      <c r="B73" s="26" t="s">
        <v>85</v>
      </c>
      <c r="C73" s="27">
        <v>331870610.5</v>
      </c>
    </row>
    <row r="74" spans="1:3" ht="30" customHeight="1">
      <c r="A74" s="19" t="s">
        <v>86</v>
      </c>
      <c r="B74" s="26" t="s">
        <v>87</v>
      </c>
      <c r="C74" s="27">
        <v>37082036.63</v>
      </c>
    </row>
    <row r="75" spans="1:3" ht="29.25" customHeight="1">
      <c r="A75" s="19" t="s">
        <v>178</v>
      </c>
      <c r="B75" s="26" t="s">
        <v>204</v>
      </c>
      <c r="C75" s="28">
        <v>8000000</v>
      </c>
    </row>
    <row r="76" spans="1:3" ht="112.5">
      <c r="A76" s="19" t="s">
        <v>222</v>
      </c>
      <c r="B76" s="26" t="s">
        <v>205</v>
      </c>
      <c r="C76" s="28">
        <v>-28476583.7</v>
      </c>
    </row>
    <row r="77" spans="1:3" ht="37.5" customHeight="1">
      <c r="A77" s="22" t="s">
        <v>1</v>
      </c>
      <c r="B77" s="24"/>
      <c r="C77" s="25">
        <f>C13+C69</f>
        <v>601005196.92</v>
      </c>
    </row>
    <row r="78" spans="1:3" s="6" customFormat="1" ht="18.75">
      <c r="A78" s="7"/>
      <c r="B78" s="9"/>
      <c r="C78" s="7"/>
    </row>
    <row r="79" spans="1:3" s="6" customFormat="1" ht="42" customHeight="1">
      <c r="A79" s="64" t="s">
        <v>168</v>
      </c>
      <c r="B79" s="64"/>
      <c r="C79" s="23" t="s">
        <v>201</v>
      </c>
    </row>
    <row r="80" spans="1:3" s="6" customFormat="1" ht="1.5" customHeight="1" hidden="1">
      <c r="A80" s="67" t="s">
        <v>166</v>
      </c>
      <c r="B80" s="71" t="s">
        <v>224</v>
      </c>
      <c r="C80" s="62" t="s">
        <v>89</v>
      </c>
    </row>
    <row r="81" spans="1:3" s="6" customFormat="1" ht="15.75" hidden="1">
      <c r="A81" s="67"/>
      <c r="B81" s="72"/>
      <c r="C81" s="63"/>
    </row>
    <row r="82" spans="1:3" s="6" customFormat="1" ht="18.75" hidden="1">
      <c r="A82" s="14">
        <v>1</v>
      </c>
      <c r="B82" s="15" t="s">
        <v>167</v>
      </c>
      <c r="C82" s="16">
        <v>3</v>
      </c>
    </row>
    <row r="83" spans="1:3" s="6" customFormat="1" ht="39" customHeight="1">
      <c r="A83" s="20" t="s">
        <v>91</v>
      </c>
      <c r="B83" s="21" t="s">
        <v>92</v>
      </c>
      <c r="C83" s="29">
        <f>C84+C85+C86+C88+C89+C90+C91+C87</f>
        <v>77949214.98</v>
      </c>
    </row>
    <row r="84" spans="1:3" s="6" customFormat="1" ht="56.25">
      <c r="A84" s="17" t="s">
        <v>93</v>
      </c>
      <c r="B84" s="18" t="s">
        <v>94</v>
      </c>
      <c r="C84" s="30">
        <v>1494657.94</v>
      </c>
    </row>
    <row r="85" spans="1:3" s="6" customFormat="1" ht="93.75">
      <c r="A85" s="17" t="s">
        <v>181</v>
      </c>
      <c r="B85" s="18" t="s">
        <v>180</v>
      </c>
      <c r="C85" s="30">
        <v>0</v>
      </c>
    </row>
    <row r="86" spans="1:3" s="6" customFormat="1" ht="93.75">
      <c r="A86" s="17" t="s">
        <v>95</v>
      </c>
      <c r="B86" s="18" t="s">
        <v>96</v>
      </c>
      <c r="C86" s="30">
        <v>38913678.31</v>
      </c>
    </row>
    <row r="87" spans="1:3" s="6" customFormat="1" ht="31.5" customHeight="1">
      <c r="A87" s="17" t="s">
        <v>232</v>
      </c>
      <c r="B87" s="18" t="s">
        <v>233</v>
      </c>
      <c r="C87" s="30">
        <v>0</v>
      </c>
    </row>
    <row r="88" spans="1:3" s="6" customFormat="1" ht="75">
      <c r="A88" s="17" t="s">
        <v>97</v>
      </c>
      <c r="B88" s="18" t="s">
        <v>98</v>
      </c>
      <c r="C88" s="30">
        <v>12509360.63</v>
      </c>
    </row>
    <row r="89" spans="1:3" s="6" customFormat="1" ht="37.5">
      <c r="A89" s="17" t="s">
        <v>99</v>
      </c>
      <c r="B89" s="18" t="s">
        <v>100</v>
      </c>
      <c r="C89" s="30">
        <v>0</v>
      </c>
    </row>
    <row r="90" spans="1:3" s="6" customFormat="1" ht="30" customHeight="1">
      <c r="A90" s="17" t="s">
        <v>103</v>
      </c>
      <c r="B90" s="18" t="s">
        <v>102</v>
      </c>
      <c r="C90" s="30">
        <v>0</v>
      </c>
    </row>
    <row r="91" spans="1:3" s="6" customFormat="1" ht="30" customHeight="1">
      <c r="A91" s="17" t="s">
        <v>104</v>
      </c>
      <c r="B91" s="18" t="s">
        <v>182</v>
      </c>
      <c r="C91" s="30">
        <v>25031518.1</v>
      </c>
    </row>
    <row r="92" spans="1:3" s="6" customFormat="1" ht="29.25" customHeight="1">
      <c r="A92" s="20" t="s">
        <v>105</v>
      </c>
      <c r="B92" s="21" t="s">
        <v>106</v>
      </c>
      <c r="C92" s="29">
        <f>C93</f>
        <v>1434000</v>
      </c>
    </row>
    <row r="93" spans="1:3" s="6" customFormat="1" ht="37.5">
      <c r="A93" s="17" t="s">
        <v>107</v>
      </c>
      <c r="B93" s="18" t="s">
        <v>108</v>
      </c>
      <c r="C93" s="30">
        <v>1434000</v>
      </c>
    </row>
    <row r="94" spans="1:3" s="6" customFormat="1" ht="37.5">
      <c r="A94" s="20" t="s">
        <v>109</v>
      </c>
      <c r="B94" s="21" t="s">
        <v>110</v>
      </c>
      <c r="C94" s="29">
        <f>C95+C96+C97</f>
        <v>2188867.48</v>
      </c>
    </row>
    <row r="95" spans="1:3" s="6" customFormat="1" ht="30" customHeight="1">
      <c r="A95" s="17" t="s">
        <v>202</v>
      </c>
      <c r="B95" s="18" t="s">
        <v>203</v>
      </c>
      <c r="C95" s="30">
        <v>679727.25</v>
      </c>
    </row>
    <row r="96" spans="1:3" s="6" customFormat="1" ht="75">
      <c r="A96" s="17" t="s">
        <v>250</v>
      </c>
      <c r="B96" s="18" t="s">
        <v>111</v>
      </c>
      <c r="C96" s="30">
        <v>1491218.01</v>
      </c>
    </row>
    <row r="97" spans="1:3" s="6" customFormat="1" ht="56.25">
      <c r="A97" s="17" t="s">
        <v>228</v>
      </c>
      <c r="B97" s="18" t="s">
        <v>229</v>
      </c>
      <c r="C97" s="30">
        <v>17922.22</v>
      </c>
    </row>
    <row r="98" spans="1:3" s="6" customFormat="1" ht="30" customHeight="1">
      <c r="A98" s="20" t="s">
        <v>112</v>
      </c>
      <c r="B98" s="21" t="s">
        <v>113</v>
      </c>
      <c r="C98" s="29">
        <f>C99+C100+C101+C102+C104+C105+C103</f>
        <v>29946403.880000003</v>
      </c>
    </row>
    <row r="99" spans="1:3" s="6" customFormat="1" ht="33" customHeight="1">
      <c r="A99" s="17" t="s">
        <v>114</v>
      </c>
      <c r="B99" s="18" t="s">
        <v>115</v>
      </c>
      <c r="C99" s="30">
        <v>511275.88</v>
      </c>
    </row>
    <row r="100" spans="1:3" s="6" customFormat="1" ht="30" customHeight="1">
      <c r="A100" s="17" t="s">
        <v>116</v>
      </c>
      <c r="B100" s="18" t="s">
        <v>117</v>
      </c>
      <c r="C100" s="30">
        <v>11501304.25</v>
      </c>
    </row>
    <row r="101" spans="1:3" s="6" customFormat="1" ht="24.75" customHeight="1">
      <c r="A101" s="17" t="s">
        <v>118</v>
      </c>
      <c r="B101" s="18" t="s">
        <v>119</v>
      </c>
      <c r="C101" s="30">
        <v>0</v>
      </c>
    </row>
    <row r="102" spans="1:3" s="6" customFormat="1" ht="27" customHeight="1">
      <c r="A102" s="17" t="s">
        <v>120</v>
      </c>
      <c r="B102" s="18" t="s">
        <v>121</v>
      </c>
      <c r="C102" s="30">
        <v>2238813.9</v>
      </c>
    </row>
    <row r="103" spans="1:3" s="6" customFormat="1" ht="25.5" customHeight="1">
      <c r="A103" s="17" t="s">
        <v>197</v>
      </c>
      <c r="B103" s="18" t="s">
        <v>179</v>
      </c>
      <c r="C103" s="30">
        <v>8936779</v>
      </c>
    </row>
    <row r="104" spans="1:3" s="6" customFormat="1" ht="30.75" customHeight="1">
      <c r="A104" s="17" t="s">
        <v>173</v>
      </c>
      <c r="B104" s="18" t="s">
        <v>174</v>
      </c>
      <c r="C104" s="30">
        <v>1398823.22</v>
      </c>
    </row>
    <row r="105" spans="1:3" s="6" customFormat="1" ht="37.5">
      <c r="A105" s="17" t="s">
        <v>122</v>
      </c>
      <c r="B105" s="18" t="s">
        <v>123</v>
      </c>
      <c r="C105" s="30">
        <v>5359407.63</v>
      </c>
    </row>
    <row r="106" spans="1:3" s="6" customFormat="1" ht="30" customHeight="1">
      <c r="A106" s="20" t="s">
        <v>124</v>
      </c>
      <c r="B106" s="21" t="s">
        <v>125</v>
      </c>
      <c r="C106" s="29">
        <f>C107+C108+C109+C110</f>
        <v>67199200.14</v>
      </c>
    </row>
    <row r="107" spans="1:3" s="6" customFormat="1" ht="34.5" customHeight="1">
      <c r="A107" s="17" t="s">
        <v>126</v>
      </c>
      <c r="B107" s="18" t="s">
        <v>127</v>
      </c>
      <c r="C107" s="30">
        <v>48455041.91</v>
      </c>
    </row>
    <row r="108" spans="1:3" s="6" customFormat="1" ht="30.75" customHeight="1">
      <c r="A108" s="17" t="s">
        <v>128</v>
      </c>
      <c r="B108" s="18" t="s">
        <v>129</v>
      </c>
      <c r="C108" s="30">
        <v>13370803.23</v>
      </c>
    </row>
    <row r="109" spans="1:3" s="6" customFormat="1" ht="30.75" customHeight="1">
      <c r="A109" s="17" t="s">
        <v>130</v>
      </c>
      <c r="B109" s="18" t="s">
        <v>131</v>
      </c>
      <c r="C109" s="30">
        <v>5373355</v>
      </c>
    </row>
    <row r="110" spans="1:3" s="6" customFormat="1" ht="37.5">
      <c r="A110" s="17" t="s">
        <v>132</v>
      </c>
      <c r="B110" s="18" t="s">
        <v>133</v>
      </c>
      <c r="C110" s="30">
        <v>0</v>
      </c>
    </row>
    <row r="111" spans="1:3" s="6" customFormat="1" ht="27" customHeight="1">
      <c r="A111" s="20" t="s">
        <v>134</v>
      </c>
      <c r="B111" s="21" t="s">
        <v>135</v>
      </c>
      <c r="C111" s="29">
        <f>C112</f>
        <v>0</v>
      </c>
    </row>
    <row r="112" spans="1:3" s="6" customFormat="1" ht="37.5">
      <c r="A112" s="17" t="s">
        <v>136</v>
      </c>
      <c r="B112" s="18" t="s">
        <v>137</v>
      </c>
      <c r="C112" s="30">
        <v>0</v>
      </c>
    </row>
    <row r="113" spans="1:3" s="6" customFormat="1" ht="30" customHeight="1">
      <c r="A113" s="20" t="s">
        <v>138</v>
      </c>
      <c r="B113" s="21" t="s">
        <v>139</v>
      </c>
      <c r="C113" s="29">
        <f>C114+C115+C116+C117</f>
        <v>270249830.34999996</v>
      </c>
    </row>
    <row r="114" spans="1:3" s="6" customFormat="1" ht="30" customHeight="1">
      <c r="A114" s="17" t="s">
        <v>140</v>
      </c>
      <c r="B114" s="18" t="s">
        <v>141</v>
      </c>
      <c r="C114" s="30">
        <v>68375010</v>
      </c>
    </row>
    <row r="115" spans="1:3" s="6" customFormat="1" ht="30" customHeight="1">
      <c r="A115" s="17" t="s">
        <v>142</v>
      </c>
      <c r="B115" s="18" t="s">
        <v>143</v>
      </c>
      <c r="C115" s="30">
        <v>177507849.7</v>
      </c>
    </row>
    <row r="116" spans="1:3" s="6" customFormat="1" ht="28.5" customHeight="1">
      <c r="A116" s="17" t="s">
        <v>144</v>
      </c>
      <c r="B116" s="18" t="s">
        <v>145</v>
      </c>
      <c r="C116" s="30">
        <v>6951878.34</v>
      </c>
    </row>
    <row r="117" spans="1:3" s="6" customFormat="1" ht="36" customHeight="1">
      <c r="A117" s="17" t="s">
        <v>146</v>
      </c>
      <c r="B117" s="18" t="s">
        <v>147</v>
      </c>
      <c r="C117" s="30">
        <v>17415092.31</v>
      </c>
    </row>
    <row r="118" spans="1:3" s="6" customFormat="1" ht="33.75" customHeight="1">
      <c r="A118" s="20" t="s">
        <v>198</v>
      </c>
      <c r="B118" s="21" t="s">
        <v>148</v>
      </c>
      <c r="C118" s="29">
        <f>C119+C120</f>
        <v>36389378.46</v>
      </c>
    </row>
    <row r="119" spans="1:3" s="6" customFormat="1" ht="28.5" customHeight="1">
      <c r="A119" s="17" t="s">
        <v>149</v>
      </c>
      <c r="B119" s="18" t="s">
        <v>150</v>
      </c>
      <c r="C119" s="30">
        <v>33917951.2</v>
      </c>
    </row>
    <row r="120" spans="1:3" s="6" customFormat="1" ht="37.5">
      <c r="A120" s="17" t="s">
        <v>199</v>
      </c>
      <c r="B120" s="18" t="s">
        <v>152</v>
      </c>
      <c r="C120" s="30">
        <v>2471427.26</v>
      </c>
    </row>
    <row r="121" spans="1:3" s="6" customFormat="1" ht="26.25" customHeight="1">
      <c r="A121" s="20" t="s">
        <v>154</v>
      </c>
      <c r="B121" s="21" t="s">
        <v>155</v>
      </c>
      <c r="C121" s="29">
        <f>C122+C123+C124+C125</f>
        <v>35349897.96</v>
      </c>
    </row>
    <row r="122" spans="1:3" s="6" customFormat="1" ht="33" customHeight="1">
      <c r="A122" s="17" t="s">
        <v>156</v>
      </c>
      <c r="B122" s="18" t="s">
        <v>157</v>
      </c>
      <c r="C122" s="30">
        <v>409862</v>
      </c>
    </row>
    <row r="123" spans="1:3" s="6" customFormat="1" ht="33" customHeight="1">
      <c r="A123" s="17" t="s">
        <v>158</v>
      </c>
      <c r="B123" s="18" t="s">
        <v>159</v>
      </c>
      <c r="C123" s="30">
        <v>632189.8</v>
      </c>
    </row>
    <row r="124" spans="1:3" s="6" customFormat="1" ht="30" customHeight="1">
      <c r="A124" s="17" t="s">
        <v>160</v>
      </c>
      <c r="B124" s="18" t="s">
        <v>161</v>
      </c>
      <c r="C124" s="30">
        <v>30461778.95</v>
      </c>
    </row>
    <row r="125" spans="1:3" s="6" customFormat="1" ht="37.5">
      <c r="A125" s="17" t="s">
        <v>162</v>
      </c>
      <c r="B125" s="18" t="s">
        <v>163</v>
      </c>
      <c r="C125" s="30">
        <v>3846067.21</v>
      </c>
    </row>
    <row r="126" spans="1:3" s="6" customFormat="1" ht="28.5" customHeight="1">
      <c r="A126" s="20" t="s">
        <v>153</v>
      </c>
      <c r="B126" s="21" t="s">
        <v>164</v>
      </c>
      <c r="C126" s="29">
        <f>C127+C128</f>
        <v>46908305.1</v>
      </c>
    </row>
    <row r="127" spans="1:3" s="6" customFormat="1" ht="27" customHeight="1">
      <c r="A127" s="17" t="s">
        <v>184</v>
      </c>
      <c r="B127" s="18" t="s">
        <v>183</v>
      </c>
      <c r="C127" s="30">
        <v>46087190.51</v>
      </c>
    </row>
    <row r="128" spans="1:3" s="6" customFormat="1" ht="37.5">
      <c r="A128" s="17" t="s">
        <v>186</v>
      </c>
      <c r="B128" s="18" t="s">
        <v>185</v>
      </c>
      <c r="C128" s="30">
        <v>821114.59</v>
      </c>
    </row>
    <row r="129" spans="1:3" s="6" customFormat="1" ht="24.75" customHeight="1">
      <c r="A129" s="20" t="s">
        <v>187</v>
      </c>
      <c r="B129" s="21" t="s">
        <v>188</v>
      </c>
      <c r="C129" s="29">
        <f>C130</f>
        <v>7642240</v>
      </c>
    </row>
    <row r="130" spans="1:3" s="6" customFormat="1" ht="30" customHeight="1">
      <c r="A130" s="17" t="s">
        <v>151</v>
      </c>
      <c r="B130" s="18" t="s">
        <v>189</v>
      </c>
      <c r="C130" s="30">
        <v>7642240</v>
      </c>
    </row>
    <row r="131" spans="1:3" s="6" customFormat="1" ht="37.5">
      <c r="A131" s="20" t="s">
        <v>101</v>
      </c>
      <c r="B131" s="21" t="s">
        <v>190</v>
      </c>
      <c r="C131" s="29">
        <v>0</v>
      </c>
    </row>
    <row r="132" spans="1:3" s="6" customFormat="1" ht="37.5">
      <c r="A132" s="17" t="s">
        <v>192</v>
      </c>
      <c r="B132" s="18" t="s">
        <v>191</v>
      </c>
      <c r="C132" s="30">
        <v>0</v>
      </c>
    </row>
    <row r="133" spans="1:3" s="6" customFormat="1" ht="75">
      <c r="A133" s="20" t="s">
        <v>225</v>
      </c>
      <c r="B133" s="21" t="s">
        <v>193</v>
      </c>
      <c r="C133" s="29">
        <f>C134+C135</f>
        <v>23925897.5</v>
      </c>
    </row>
    <row r="134" spans="1:3" s="6" customFormat="1" ht="56.25">
      <c r="A134" s="17" t="s">
        <v>196</v>
      </c>
      <c r="B134" s="18" t="s">
        <v>194</v>
      </c>
      <c r="C134" s="30">
        <v>19877322.5</v>
      </c>
    </row>
    <row r="135" spans="1:3" ht="37.5">
      <c r="A135" s="17" t="s">
        <v>226</v>
      </c>
      <c r="B135" s="18" t="s">
        <v>195</v>
      </c>
      <c r="C135" s="30">
        <v>4048575</v>
      </c>
    </row>
    <row r="136" spans="1:3" ht="38.25" customHeight="1">
      <c r="A136" s="20" t="s">
        <v>90</v>
      </c>
      <c r="B136" s="21"/>
      <c r="C136" s="29">
        <f>C83+C92+C94+C98+C106+C113+C118+C121+C126+C129+C133+C131+C111</f>
        <v>599183235.8499999</v>
      </c>
    </row>
    <row r="137" spans="1:3" ht="37.5">
      <c r="A137" s="20" t="s">
        <v>165</v>
      </c>
      <c r="B137" s="21"/>
      <c r="C137" s="29">
        <f>C77-C136</f>
        <v>1821961.0700000525</v>
      </c>
    </row>
    <row r="138" spans="1:3" ht="18.75">
      <c r="A138" s="44"/>
      <c r="B138" s="45"/>
      <c r="C138" s="46"/>
    </row>
    <row r="139" spans="1:3" ht="33.75" customHeight="1">
      <c r="A139" s="65" t="s">
        <v>236</v>
      </c>
      <c r="B139" s="65"/>
      <c r="C139" s="48" t="s">
        <v>201</v>
      </c>
    </row>
    <row r="140" spans="1:3" ht="11.25" hidden="1">
      <c r="A140" s="67" t="s">
        <v>166</v>
      </c>
      <c r="B140" s="68" t="s">
        <v>255</v>
      </c>
      <c r="C140" s="69" t="s">
        <v>89</v>
      </c>
    </row>
    <row r="141" spans="1:3" ht="11.25" hidden="1">
      <c r="A141" s="67"/>
      <c r="B141" s="68"/>
      <c r="C141" s="69"/>
    </row>
    <row r="142" spans="1:3" ht="18.75" hidden="1">
      <c r="A142" s="49">
        <v>1</v>
      </c>
      <c r="B142" s="14">
        <v>2</v>
      </c>
      <c r="C142" s="50" t="s">
        <v>262</v>
      </c>
    </row>
    <row r="143" spans="1:3" ht="37.5">
      <c r="A143" s="39" t="s">
        <v>258</v>
      </c>
      <c r="B143" s="21" t="s">
        <v>259</v>
      </c>
      <c r="C143" s="25">
        <f>C144+C145+C146+C147+C148</f>
        <v>48318878.33</v>
      </c>
    </row>
    <row r="144" spans="1:3" ht="75">
      <c r="A144" s="31" t="s">
        <v>237</v>
      </c>
      <c r="B144" s="18" t="s">
        <v>238</v>
      </c>
      <c r="C144" s="32">
        <v>0</v>
      </c>
    </row>
    <row r="145" spans="1:3" ht="75">
      <c r="A145" s="31" t="s">
        <v>264</v>
      </c>
      <c r="B145" s="18" t="s">
        <v>263</v>
      </c>
      <c r="C145" s="32">
        <v>0</v>
      </c>
    </row>
    <row r="146" spans="1:3" ht="93.75">
      <c r="A146" s="31" t="s">
        <v>239</v>
      </c>
      <c r="B146" s="18" t="s">
        <v>240</v>
      </c>
      <c r="C146" s="32">
        <v>0</v>
      </c>
    </row>
    <row r="147" spans="1:3" ht="75">
      <c r="A147" s="31" t="s">
        <v>242</v>
      </c>
      <c r="B147" s="18" t="s">
        <v>241</v>
      </c>
      <c r="C147" s="32">
        <v>48284775.87</v>
      </c>
    </row>
    <row r="148" spans="1:3" ht="56.25">
      <c r="A148" s="31" t="s">
        <v>261</v>
      </c>
      <c r="B148" s="18" t="s">
        <v>260</v>
      </c>
      <c r="C148" s="32">
        <v>34102.46</v>
      </c>
    </row>
    <row r="149" spans="1:3" ht="37.5">
      <c r="A149" s="37" t="s">
        <v>249</v>
      </c>
      <c r="B149" s="21" t="s">
        <v>243</v>
      </c>
      <c r="C149" s="29">
        <f>C150+C151</f>
        <v>-50140839.399999976</v>
      </c>
    </row>
    <row r="150" spans="1:3" ht="37.5">
      <c r="A150" s="31" t="s">
        <v>244</v>
      </c>
      <c r="B150" s="18" t="s">
        <v>245</v>
      </c>
      <c r="C150" s="32">
        <v>-675055246.51</v>
      </c>
    </row>
    <row r="151" spans="1:3" ht="37.5">
      <c r="A151" s="31" t="s">
        <v>247</v>
      </c>
      <c r="B151" s="18" t="s">
        <v>246</v>
      </c>
      <c r="C151" s="32">
        <v>624914407.11</v>
      </c>
    </row>
    <row r="152" spans="1:3" ht="37.5">
      <c r="A152" s="37" t="s">
        <v>248</v>
      </c>
      <c r="B152" s="38"/>
      <c r="C152" s="29">
        <f>C143+C149</f>
        <v>-1821961.069999978</v>
      </c>
    </row>
    <row r="153" spans="1:3" ht="31.5" customHeight="1">
      <c r="A153" s="60" t="s">
        <v>270</v>
      </c>
      <c r="B153" s="66"/>
      <c r="C153" s="36"/>
    </row>
    <row r="154" spans="1:3" ht="0.75" customHeight="1">
      <c r="A154" s="57"/>
      <c r="B154" s="47"/>
      <c r="C154" s="58"/>
    </row>
    <row r="155" spans="1:3" ht="33.75" customHeight="1">
      <c r="A155" s="56"/>
      <c r="B155" s="47"/>
      <c r="C155" s="47"/>
    </row>
    <row r="156" spans="1:3" ht="38.25" customHeight="1" hidden="1">
      <c r="A156" s="53" t="s">
        <v>254</v>
      </c>
      <c r="B156" s="54" t="s">
        <v>253</v>
      </c>
      <c r="C156" s="55">
        <v>0</v>
      </c>
    </row>
    <row r="157" spans="1:3" ht="38.25" customHeight="1">
      <c r="A157" s="33"/>
      <c r="B157" s="34"/>
      <c r="C157" s="35"/>
    </row>
    <row r="158" spans="1:3" ht="18.75">
      <c r="A158" s="33"/>
      <c r="B158" s="34"/>
      <c r="C158" s="35"/>
    </row>
    <row r="159" spans="1:3" ht="18.75">
      <c r="A159" s="60" t="s">
        <v>269</v>
      </c>
      <c r="B159" s="61"/>
      <c r="C159" s="35"/>
    </row>
  </sheetData>
  <sheetProtection/>
  <mergeCells count="17">
    <mergeCell ref="A9:C9"/>
    <mergeCell ref="A80:A81"/>
    <mergeCell ref="B80:B81"/>
    <mergeCell ref="B1:C1"/>
    <mergeCell ref="B3:C3"/>
    <mergeCell ref="B4:C4"/>
    <mergeCell ref="B2:C2"/>
    <mergeCell ref="A6:C6"/>
    <mergeCell ref="A7:C7"/>
    <mergeCell ref="A159:B159"/>
    <mergeCell ref="C80:C81"/>
    <mergeCell ref="A79:B79"/>
    <mergeCell ref="A139:B139"/>
    <mergeCell ref="A153:B153"/>
    <mergeCell ref="A140:A141"/>
    <mergeCell ref="B140:B141"/>
    <mergeCell ref="C140:C141"/>
  </mergeCells>
  <printOptions/>
  <pageMargins left="0.7874015748031497" right="0.5118110236220472" top="0.7874015748031497" bottom="0.7874015748031497" header="0.5118110236220472" footer="0.5118110236220472"/>
  <pageSetup fitToHeight="0" horizontalDpi="600" verticalDpi="600" orientation="portrait" paperSize="9" scale="79" r:id="rId1"/>
  <rowBreaks count="4" manualBreakCount="4">
    <brk id="64" max="2" man="1"/>
    <brk id="85" max="2" man="1"/>
    <brk id="108" max="2" man="1"/>
    <brk id="13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Vika</cp:lastModifiedBy>
  <cp:lastPrinted>2015-04-29T06:22:49Z</cp:lastPrinted>
  <dcterms:created xsi:type="dcterms:W3CDTF">2008-09-18T08:11:02Z</dcterms:created>
  <dcterms:modified xsi:type="dcterms:W3CDTF">2015-06-08T08:16:04Z</dcterms:modified>
  <cp:category/>
  <cp:version/>
  <cp:contentType/>
  <cp:contentStatus/>
</cp:coreProperties>
</file>