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8196" firstSheet="2" activeTab="6"/>
  </bookViews>
  <sheets>
    <sheet name="прож.3кв.2014" sheetId="1" r:id="rId1"/>
    <sheet name="прож.3кв.2014РК 50% " sheetId="2" r:id="rId2"/>
    <sheet name="МРОТ  1 кв 2016" sheetId="3" r:id="rId3"/>
    <sheet name="МРОТ 2 кв 2016" sheetId="4" r:id="rId4"/>
    <sheet name="МРОТ с  01.07.2016" sheetId="5" r:id="rId5"/>
    <sheet name="МРОТ с  01.07.2017" sheetId="6" r:id="rId6"/>
    <sheet name="МРОТ с  01.01.2018" sheetId="7" r:id="rId7"/>
  </sheets>
  <definedNames>
    <definedName name="_xlnm.Print_Area" localSheetId="2">'МРОТ  1 кв 2016'!$A$1:$G$27</definedName>
    <definedName name="_xlnm.Print_Area" localSheetId="3">'МРОТ 2 кв 2016'!$A$1:$G$27</definedName>
    <definedName name="_xlnm.Print_Area" localSheetId="6">'МРОТ с  01.01.2018'!$A$1:$F$27</definedName>
    <definedName name="_xlnm.Print_Area" localSheetId="4">'МРОТ с  01.07.2016'!$A$1:$G$27</definedName>
    <definedName name="_xlnm.Print_Area" localSheetId="5">'МРОТ с  01.07.2017'!$A$1:$F$27</definedName>
    <definedName name="_xlnm.Print_Area" localSheetId="0">'прож.3кв.2014'!$A$1:$G$25</definedName>
    <definedName name="_xlnm.Print_Area" localSheetId="1">'прож.3кв.2014РК 50% '!$A$1:$G$25</definedName>
  </definedNames>
  <calcPr fullCalcOnLoad="1"/>
</workbook>
</file>

<file path=xl/sharedStrings.xml><?xml version="1.0" encoding="utf-8"?>
<sst xmlns="http://schemas.openxmlformats.org/spreadsheetml/2006/main" count="125" uniqueCount="43">
  <si>
    <t>Размер минимальной заработной платы  в ХМАО - Югре с  24.10.2014  года</t>
  </si>
  <si>
    <t>№ п/п</t>
  </si>
  <si>
    <t>Минимальный размер оплаты труда, установленный ФЗ от 19.06.2000 №82-ФЗ, руб.</t>
  </si>
  <si>
    <t>РК (70 %)</t>
  </si>
  <si>
    <t>СН</t>
  </si>
  <si>
    <t>Минимальный размер оплаты труда, установленный ФЗ  №82-ФЗ, с учетом РК и СН, руб.                                 (5554 руб*РК*СН)</t>
  </si>
  <si>
    <t>Величина прожиточного минимума трудоспособного населения в ХМАО-Югре (3 кв.2014 года), руб.</t>
  </si>
  <si>
    <t>%</t>
  </si>
  <si>
    <t>руб.</t>
  </si>
  <si>
    <t>Порядок расчета минимальной заработной платы.</t>
  </si>
  <si>
    <r>
      <t xml:space="preserve">1. </t>
    </r>
    <r>
      <rPr>
        <b/>
        <sz val="12"/>
        <color indexed="8"/>
        <rFont val="Times New Roman"/>
        <family val="1"/>
      </rPr>
      <t xml:space="preserve">ФЗ от 19.06.2000 № 82-ФЗ </t>
    </r>
    <r>
      <rPr>
        <sz val="12"/>
        <color indexed="8"/>
        <rFont val="Times New Roman"/>
        <family val="1"/>
      </rPr>
      <t xml:space="preserve">"О минимальном размере оплаты труда" с 01.01.2014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5554 руб. </t>
    </r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</si>
  <si>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коэффициентом и надбавкой к заработной плате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</si>
  <si>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 xml:space="preserve">соответствующем субъекте Российской Федерации.
</t>
    </r>
  </si>
  <si>
    <t xml:space="preserve">С 01.01.2014 года минимальная з/пл по Белоярскому району должна   составлять:         12 774,2 руб., для лиц, моложе 30 лет - право на С.Н. 60 % уже с 01.04.2013 года (согласно разъяснений Гос.инспекции труда). </t>
  </si>
  <si>
    <t>Щугарева Юлия Николаевна</t>
  </si>
  <si>
    <t>тел. 2-11-67</t>
  </si>
  <si>
    <t>Размер минимальной заработной платы  в ХМАО - Югре с  24.10.2014  года (для работников непроизводственной сферы, работодателей применяющих РК 50 %)</t>
  </si>
  <si>
    <t>РК (50 %)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</si>
  <si>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</si>
  <si>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>соответствующем субъекте Россий</t>
    </r>
  </si>
  <si>
    <t>Минимальный размер оплаты труда, установленный ФЗ  №82-ФЗ, с учетом РК и СН, руб.                                 (6204 руб*РК*СН)</t>
  </si>
  <si>
    <t>Минимальный размер оплаты труда, установленный ФЗ от 14.12.2015 №376-ФЗ,                  руб.</t>
  </si>
  <si>
    <t>Размер минимальной заработной платы  в ХМАО - Югре с  01.01.2016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</si>
  <si>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01.01.2016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6204 руб. </t>
    </r>
  </si>
  <si>
    <t>Бескровная Елена Дмитриевна</t>
  </si>
  <si>
    <t>тел. 2-10-84</t>
  </si>
  <si>
    <t>размер минимальной заработной платы  - по начислениям ("грязными")</t>
  </si>
  <si>
    <t>Размер минимальной заработной платы  в ХМАО - Югре с  01.07.2016  года</t>
  </si>
  <si>
    <t>Величина прожиточного минимума трудоспособного населения в ХМАО-Югре (1 кв.2016 года, применяется в период апрель-июнь 2016), руб.</t>
  </si>
  <si>
    <t>Величина прожиточного минимума трудоспособного населения в ХМАО-Югре (4 кв.2015 года, применяется в период янв-март 2016), руб.</t>
  </si>
  <si>
    <t>Размер минимальной заработной платы  в ХМАО - Югре с  01.04.2016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</si>
  <si>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01.07.2016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7500 руб. </t>
    </r>
  </si>
  <si>
    <t>Величина прожиточного минимума трудоспособного населения в ХМАО-Югре (2 кв.2016 года, применяется в период июль-сентябрь 2016), руб.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</si>
  <si>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коэфициентом</t>
    </r>
  </si>
  <si>
    <r>
      <t xml:space="preserve">1. </t>
    </r>
    <r>
      <rPr>
        <b/>
        <sz val="12"/>
        <color indexed="8"/>
        <rFont val="Times New Roman"/>
        <family val="1"/>
      </rPr>
      <t xml:space="preserve">ФЗ от 19.12.2016 № 460-ФЗ </t>
    </r>
    <r>
      <rPr>
        <sz val="12"/>
        <color indexed="8"/>
        <rFont val="Times New Roman"/>
        <family val="1"/>
      </rPr>
      <t xml:space="preserve">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7800 руб. </t>
    </r>
  </si>
  <si>
    <t>Бурматова Людмила Михайловна</t>
  </si>
  <si>
    <t>тел. 62-132</t>
  </si>
  <si>
    <t>Размер минимальной заработной платы  в ХМАО - Югре с  01.07.2017  года</t>
  </si>
  <si>
    <r>
      <rPr>
        <b/>
        <sz val="12"/>
        <color indexed="8"/>
        <rFont val="Times New Roman"/>
        <family val="1"/>
      </rPr>
      <t xml:space="preserve">1. Федеральным законом от 28.12.2017 года № 421-ФЗ    минимальный размер оплаты труда установлен в сумме 9489 руб.      
</t>
    </r>
  </si>
  <si>
    <t>Размер минимальной заработной платы  в ХМАО - Югре с  01.01.2018  года</t>
  </si>
  <si>
    <t>Минимальный размер оплаты труда, установленный ФЗ от 28.12.2017 года № 421-ФЗ ,                  руб.</t>
  </si>
  <si>
    <t xml:space="preserve">Минимальный размер оплаты труда, установленный  с учетом РК и СН, руб.                                 </t>
  </si>
  <si>
    <t>Минимальный размер оплаты труда, установленный ФЗ от 19.12.2016           № 460-ФЗ,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</si>
</sst>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 shrinkToFit="1"/>
    </xf>
    <xf numFmtId="0" fontId="9" fillId="0" borderId="0" xfId="0" applyFont="1" applyAlignment="1">
      <alignment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0" borderId="0" xfId="0" applyFont="1" applyAlignment="1">
      <alignment wrapText="1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41" t="s">
        <v>0</v>
      </c>
      <c r="B1" s="41"/>
      <c r="C1" s="41"/>
      <c r="D1" s="41"/>
      <c r="E1" s="41"/>
      <c r="F1" s="41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42" t="s">
        <v>1</v>
      </c>
      <c r="B3" s="38" t="s">
        <v>2</v>
      </c>
      <c r="C3" s="38" t="s">
        <v>3</v>
      </c>
      <c r="D3" s="44" t="s">
        <v>4</v>
      </c>
      <c r="E3" s="45"/>
      <c r="F3" s="38" t="s">
        <v>5</v>
      </c>
      <c r="G3" s="38" t="s">
        <v>6</v>
      </c>
    </row>
    <row r="4" spans="1:7" ht="60" customHeight="1">
      <c r="A4" s="43"/>
      <c r="B4" s="39"/>
      <c r="C4" s="39"/>
      <c r="D4" s="3" t="s">
        <v>7</v>
      </c>
      <c r="E4" s="3" t="s">
        <v>8</v>
      </c>
      <c r="F4" s="39"/>
      <c r="G4" s="39"/>
    </row>
    <row r="5" spans="1:7" ht="23.25" customHeight="1">
      <c r="A5" s="4">
        <v>1</v>
      </c>
      <c r="B5" s="4">
        <v>5554</v>
      </c>
      <c r="C5" s="4">
        <f>B5*0.7</f>
        <v>3887.7999999999997</v>
      </c>
      <c r="D5" s="4">
        <v>0</v>
      </c>
      <c r="E5" s="4">
        <v>0</v>
      </c>
      <c r="F5" s="4">
        <f aca="true" t="shared" si="0" ref="F5:F13">B5+C5+E5</f>
        <v>9441.8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B6*0.7</f>
        <v>3887.7999999999997</v>
      </c>
      <c r="D6" s="4">
        <v>10</v>
      </c>
      <c r="E6" s="4">
        <f>B6*D6/100</f>
        <v>555.4</v>
      </c>
      <c r="F6" s="4">
        <f t="shared" si="0"/>
        <v>9997.199999999999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3887.7999999999997</v>
      </c>
      <c r="D7" s="4">
        <v>20</v>
      </c>
      <c r="E7" s="4">
        <f aca="true" t="shared" si="2" ref="E7:E13">B7*D7/100</f>
        <v>1110.8</v>
      </c>
      <c r="F7" s="4">
        <f t="shared" si="0"/>
        <v>10552.599999999999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3887.7999999999997</v>
      </c>
      <c r="D8" s="4">
        <v>30</v>
      </c>
      <c r="E8" s="4">
        <f t="shared" si="2"/>
        <v>1666.2</v>
      </c>
      <c r="F8" s="4">
        <f t="shared" si="0"/>
        <v>11108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3887.7999999999997</v>
      </c>
      <c r="D9" s="4">
        <v>40</v>
      </c>
      <c r="E9" s="4">
        <f t="shared" si="2"/>
        <v>2221.6</v>
      </c>
      <c r="F9" s="6">
        <f t="shared" si="0"/>
        <v>11663.4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3887.7999999999997</v>
      </c>
      <c r="D10" s="4">
        <v>50</v>
      </c>
      <c r="E10" s="4">
        <f>B10*D10/100</f>
        <v>2777</v>
      </c>
      <c r="F10" s="6">
        <f t="shared" si="0"/>
        <v>12218.8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3887.7999999999997</v>
      </c>
      <c r="D11" s="4">
        <v>60</v>
      </c>
      <c r="E11" s="4">
        <f t="shared" si="2"/>
        <v>3332.4</v>
      </c>
      <c r="F11" s="7">
        <f t="shared" si="0"/>
        <v>12774.199999999999</v>
      </c>
      <c r="G11" s="4">
        <v>12294</v>
      </c>
    </row>
    <row r="12" spans="1:7" ht="27.75" customHeight="1">
      <c r="A12" s="4">
        <v>8</v>
      </c>
      <c r="B12" s="4">
        <v>5554</v>
      </c>
      <c r="C12" s="4">
        <f t="shared" si="1"/>
        <v>3887.7999999999997</v>
      </c>
      <c r="D12" s="4">
        <v>70</v>
      </c>
      <c r="E12" s="4">
        <f t="shared" si="2"/>
        <v>3887.8</v>
      </c>
      <c r="F12" s="7">
        <f t="shared" si="0"/>
        <v>13329.599999999999</v>
      </c>
      <c r="G12" s="4">
        <v>12294</v>
      </c>
    </row>
    <row r="13" spans="1:7" ht="28.5" customHeight="1">
      <c r="A13" s="4">
        <v>9</v>
      </c>
      <c r="B13" s="4">
        <v>5554</v>
      </c>
      <c r="C13" s="4">
        <f t="shared" si="1"/>
        <v>3887.7999999999997</v>
      </c>
      <c r="D13" s="4">
        <v>80</v>
      </c>
      <c r="E13" s="4">
        <f t="shared" si="2"/>
        <v>4443.2</v>
      </c>
      <c r="F13" s="7">
        <f t="shared" si="0"/>
        <v>13885</v>
      </c>
      <c r="G13" s="4">
        <v>12294</v>
      </c>
    </row>
    <row r="14" spans="1:7" ht="18">
      <c r="A14" s="1"/>
      <c r="B14" s="1"/>
      <c r="C14" s="1"/>
      <c r="D14" s="1"/>
      <c r="E14" s="1"/>
      <c r="F14" s="1"/>
      <c r="G14" s="1"/>
    </row>
    <row r="15" spans="1:7" ht="20.25" customHeight="1">
      <c r="A15" s="40" t="s">
        <v>9</v>
      </c>
      <c r="B15" s="35"/>
      <c r="C15" s="35"/>
      <c r="D15" s="35"/>
      <c r="E15" s="35"/>
      <c r="F15" s="35"/>
      <c r="G15" s="8"/>
    </row>
    <row r="16" spans="1:7" ht="36" customHeight="1">
      <c r="A16" s="34" t="s">
        <v>10</v>
      </c>
      <c r="B16" s="35"/>
      <c r="C16" s="35"/>
      <c r="D16" s="35"/>
      <c r="E16" s="35"/>
      <c r="F16" s="35"/>
      <c r="G16" s="35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4" t="s">
        <v>11</v>
      </c>
      <c r="B18" s="35"/>
      <c r="C18" s="35"/>
      <c r="D18" s="35"/>
      <c r="E18" s="35"/>
      <c r="F18" s="35"/>
      <c r="G18" s="35"/>
    </row>
    <row r="19" spans="1:7" ht="15.75" customHeight="1">
      <c r="A19" s="8"/>
      <c r="B19" s="34"/>
      <c r="C19" s="34"/>
      <c r="D19" s="34"/>
      <c r="E19" s="34"/>
      <c r="F19" s="34"/>
      <c r="G19" s="34"/>
    </row>
    <row r="20" spans="1:7" ht="66.75" customHeight="1">
      <c r="A20" s="34" t="s">
        <v>12</v>
      </c>
      <c r="B20" s="35"/>
      <c r="C20" s="35"/>
      <c r="D20" s="35"/>
      <c r="E20" s="35"/>
      <c r="F20" s="35"/>
      <c r="G20" s="35"/>
    </row>
    <row r="21" spans="1:7" ht="47.25" customHeight="1" hidden="1">
      <c r="A21" s="34" t="s">
        <v>13</v>
      </c>
      <c r="B21" s="36"/>
      <c r="C21" s="36"/>
      <c r="D21" s="36"/>
      <c r="E21" s="36"/>
      <c r="F21" s="36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7" t="s">
        <v>15</v>
      </c>
      <c r="B23" s="37"/>
      <c r="G23" s="11"/>
    </row>
    <row r="24" spans="2:7" ht="29.25" customHeight="1">
      <c r="B24" s="33"/>
      <c r="C24" s="33"/>
      <c r="D24" s="33"/>
      <c r="E24" s="33"/>
      <c r="F24" s="33"/>
      <c r="G24" s="33"/>
    </row>
    <row r="25" spans="2:7" ht="25.5" customHeight="1">
      <c r="B25" s="33"/>
      <c r="C25" s="33"/>
      <c r="D25" s="33"/>
      <c r="E25" s="33"/>
      <c r="F25" s="33"/>
      <c r="G25" s="33"/>
    </row>
    <row r="26" ht="22.5" customHeight="1"/>
    <row r="27" ht="45.75" customHeight="1"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B24:G24"/>
    <mergeCell ref="B25:G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41" t="s">
        <v>16</v>
      </c>
      <c r="B1" s="41"/>
      <c r="C1" s="41"/>
      <c r="D1" s="41"/>
      <c r="E1" s="41"/>
      <c r="F1" s="41"/>
      <c r="G1" s="35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42" t="s">
        <v>1</v>
      </c>
      <c r="B3" s="38" t="s">
        <v>2</v>
      </c>
      <c r="C3" s="38" t="s">
        <v>17</v>
      </c>
      <c r="D3" s="44" t="s">
        <v>4</v>
      </c>
      <c r="E3" s="45"/>
      <c r="F3" s="38" t="s">
        <v>5</v>
      </c>
      <c r="G3" s="38" t="s">
        <v>6</v>
      </c>
    </row>
    <row r="4" spans="1:7" ht="60" customHeight="1">
      <c r="A4" s="43"/>
      <c r="B4" s="39"/>
      <c r="C4" s="39"/>
      <c r="D4" s="3" t="s">
        <v>7</v>
      </c>
      <c r="E4" s="3" t="s">
        <v>8</v>
      </c>
      <c r="F4" s="39"/>
      <c r="G4" s="39"/>
    </row>
    <row r="5" spans="1:7" ht="23.25" customHeight="1">
      <c r="A5" s="4">
        <v>1</v>
      </c>
      <c r="B5" s="4">
        <v>5554</v>
      </c>
      <c r="C5" s="4">
        <f>B5*0.5</f>
        <v>2777</v>
      </c>
      <c r="D5" s="4">
        <v>0</v>
      </c>
      <c r="E5" s="4">
        <v>0</v>
      </c>
      <c r="F5" s="4">
        <f aca="true" t="shared" si="0" ref="F5:F13">B5+C5+E5</f>
        <v>8331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B6*0.5</f>
        <v>2777</v>
      </c>
      <c r="D6" s="4">
        <v>10</v>
      </c>
      <c r="E6" s="4">
        <f>B6*D6/100</f>
        <v>555.4</v>
      </c>
      <c r="F6" s="4">
        <f t="shared" si="0"/>
        <v>8886.4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2777</v>
      </c>
      <c r="D7" s="4">
        <v>20</v>
      </c>
      <c r="E7" s="4">
        <f aca="true" t="shared" si="2" ref="E7:E13">B7*D7/100</f>
        <v>1110.8</v>
      </c>
      <c r="F7" s="4">
        <f t="shared" si="0"/>
        <v>9441.8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2777</v>
      </c>
      <c r="D8" s="4">
        <v>30</v>
      </c>
      <c r="E8" s="4">
        <f t="shared" si="2"/>
        <v>1666.2</v>
      </c>
      <c r="F8" s="4">
        <f t="shared" si="0"/>
        <v>9997.2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2777</v>
      </c>
      <c r="D9" s="4">
        <v>40</v>
      </c>
      <c r="E9" s="4">
        <f t="shared" si="2"/>
        <v>2221.6</v>
      </c>
      <c r="F9" s="6">
        <f t="shared" si="0"/>
        <v>10552.6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2777</v>
      </c>
      <c r="D10" s="4">
        <v>50</v>
      </c>
      <c r="E10" s="4">
        <f>B10*D10/100</f>
        <v>2777</v>
      </c>
      <c r="F10" s="6">
        <f t="shared" si="0"/>
        <v>11108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2777</v>
      </c>
      <c r="D11" s="4">
        <v>60</v>
      </c>
      <c r="E11" s="4">
        <f t="shared" si="2"/>
        <v>3332.4</v>
      </c>
      <c r="F11" s="13">
        <f t="shared" si="0"/>
        <v>11663.4</v>
      </c>
      <c r="G11" s="5">
        <v>12294</v>
      </c>
    </row>
    <row r="12" spans="1:7" ht="27.75" customHeight="1">
      <c r="A12" s="4">
        <v>8</v>
      </c>
      <c r="B12" s="4">
        <v>5554</v>
      </c>
      <c r="C12" s="4">
        <f t="shared" si="1"/>
        <v>2777</v>
      </c>
      <c r="D12" s="4">
        <v>70</v>
      </c>
      <c r="E12" s="4">
        <f t="shared" si="2"/>
        <v>3887.8</v>
      </c>
      <c r="F12" s="13">
        <f t="shared" si="0"/>
        <v>12218.8</v>
      </c>
      <c r="G12" s="5">
        <v>12294</v>
      </c>
    </row>
    <row r="13" spans="1:7" ht="28.5" customHeight="1">
      <c r="A13" s="4">
        <v>9</v>
      </c>
      <c r="B13" s="4">
        <v>5554</v>
      </c>
      <c r="C13" s="4">
        <f t="shared" si="1"/>
        <v>2777</v>
      </c>
      <c r="D13" s="4">
        <v>80</v>
      </c>
      <c r="E13" s="4">
        <f t="shared" si="2"/>
        <v>4443.2</v>
      </c>
      <c r="F13" s="7">
        <f t="shared" si="0"/>
        <v>12774.2</v>
      </c>
      <c r="G13" s="4">
        <v>12294</v>
      </c>
    </row>
    <row r="14" spans="1:7" ht="18">
      <c r="A14" s="1"/>
      <c r="B14" s="1"/>
      <c r="C14" s="1"/>
      <c r="D14" s="1"/>
      <c r="E14" s="1"/>
      <c r="F14" s="1"/>
      <c r="G14" s="1"/>
    </row>
    <row r="15" spans="1:7" ht="20.25" customHeight="1">
      <c r="A15" s="40" t="s">
        <v>9</v>
      </c>
      <c r="B15" s="35"/>
      <c r="C15" s="35"/>
      <c r="D15" s="35"/>
      <c r="E15" s="35"/>
      <c r="F15" s="35"/>
      <c r="G15" s="8"/>
    </row>
    <row r="16" spans="1:7" ht="36" customHeight="1">
      <c r="A16" s="34" t="s">
        <v>10</v>
      </c>
      <c r="B16" s="35"/>
      <c r="C16" s="35"/>
      <c r="D16" s="35"/>
      <c r="E16" s="35"/>
      <c r="F16" s="35"/>
      <c r="G16" s="35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4" t="s">
        <v>11</v>
      </c>
      <c r="B18" s="35"/>
      <c r="C18" s="35"/>
      <c r="D18" s="35"/>
      <c r="E18" s="35"/>
      <c r="F18" s="35"/>
      <c r="G18" s="35"/>
    </row>
    <row r="19" spans="1:7" ht="15.75" customHeight="1">
      <c r="A19" s="8"/>
      <c r="B19" s="34"/>
      <c r="C19" s="34"/>
      <c r="D19" s="34"/>
      <c r="E19" s="34"/>
      <c r="F19" s="34"/>
      <c r="G19" s="34"/>
    </row>
    <row r="20" spans="1:7" ht="66.75" customHeight="1">
      <c r="A20" s="34" t="s">
        <v>12</v>
      </c>
      <c r="B20" s="35"/>
      <c r="C20" s="35"/>
      <c r="D20" s="35"/>
      <c r="E20" s="35"/>
      <c r="F20" s="35"/>
      <c r="G20" s="35"/>
    </row>
    <row r="21" spans="1:7" ht="47.25" customHeight="1" hidden="1">
      <c r="A21" s="34" t="s">
        <v>13</v>
      </c>
      <c r="B21" s="36"/>
      <c r="C21" s="36"/>
      <c r="D21" s="36"/>
      <c r="E21" s="36"/>
      <c r="F21" s="36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7" t="s">
        <v>15</v>
      </c>
      <c r="B23" s="37"/>
      <c r="G23" s="11"/>
    </row>
    <row r="24" spans="2:7" ht="29.25" customHeight="1">
      <c r="B24" s="33"/>
      <c r="C24" s="33"/>
      <c r="D24" s="33"/>
      <c r="E24" s="33"/>
      <c r="F24" s="33"/>
      <c r="G24" s="33"/>
    </row>
    <row r="25" spans="2:7" ht="25.5" customHeight="1">
      <c r="B25" s="33"/>
      <c r="C25" s="33"/>
      <c r="D25" s="33"/>
      <c r="E25" s="33"/>
      <c r="F25" s="33"/>
      <c r="G25" s="33"/>
    </row>
    <row r="26" ht="22.5" customHeight="1"/>
    <row r="27" ht="45.75" customHeight="1">
      <c r="G27" s="12"/>
    </row>
  </sheetData>
  <sheetProtection/>
  <mergeCells count="16">
    <mergeCell ref="A1:G1"/>
    <mergeCell ref="A3:A4"/>
    <mergeCell ref="B3:B4"/>
    <mergeCell ref="C3:C4"/>
    <mergeCell ref="D3:E3"/>
    <mergeCell ref="F3:F4"/>
    <mergeCell ref="G3:G4"/>
    <mergeCell ref="A23:B23"/>
    <mergeCell ref="B24:G24"/>
    <mergeCell ref="B25:G25"/>
    <mergeCell ref="A15:F15"/>
    <mergeCell ref="A16:G16"/>
    <mergeCell ref="A18:G18"/>
    <mergeCell ref="B19:G19"/>
    <mergeCell ref="A20:G20"/>
    <mergeCell ref="A21:F21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41" t="s">
        <v>22</v>
      </c>
      <c r="B1" s="41"/>
      <c r="C1" s="41"/>
      <c r="D1" s="41"/>
      <c r="E1" s="41"/>
      <c r="F1" s="41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42" t="s">
        <v>1</v>
      </c>
      <c r="B3" s="38" t="s">
        <v>21</v>
      </c>
      <c r="C3" s="38" t="s">
        <v>3</v>
      </c>
      <c r="D3" s="44" t="s">
        <v>4</v>
      </c>
      <c r="E3" s="45"/>
      <c r="F3" s="38" t="s">
        <v>20</v>
      </c>
      <c r="G3" s="38" t="s">
        <v>29</v>
      </c>
    </row>
    <row r="4" spans="1:7" ht="60" customHeight="1">
      <c r="A4" s="43"/>
      <c r="B4" s="39"/>
      <c r="C4" s="39"/>
      <c r="D4" s="15" t="s">
        <v>7</v>
      </c>
      <c r="E4" s="3" t="s">
        <v>8</v>
      </c>
      <c r="F4" s="39"/>
      <c r="G4" s="39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14963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14963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14963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14963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14963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14963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14963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14963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0">
        <v>14963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40" t="s">
        <v>9</v>
      </c>
      <c r="B15" s="35"/>
      <c r="C15" s="35"/>
      <c r="D15" s="35"/>
      <c r="E15" s="35"/>
      <c r="F15" s="35"/>
      <c r="G15" s="8"/>
    </row>
    <row r="16" spans="1:7" ht="36" customHeight="1">
      <c r="A16" s="34" t="s">
        <v>23</v>
      </c>
      <c r="B16" s="35"/>
      <c r="C16" s="35"/>
      <c r="D16" s="35"/>
      <c r="E16" s="35"/>
      <c r="F16" s="35"/>
      <c r="G16" s="35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4" t="s">
        <v>18</v>
      </c>
      <c r="B18" s="35"/>
      <c r="C18" s="35"/>
      <c r="D18" s="35"/>
      <c r="E18" s="35"/>
      <c r="F18" s="35"/>
      <c r="G18" s="35"/>
    </row>
    <row r="19" spans="1:7" ht="15.75" customHeight="1">
      <c r="A19" s="8"/>
      <c r="B19" s="34"/>
      <c r="C19" s="34"/>
      <c r="D19" s="34"/>
      <c r="E19" s="34"/>
      <c r="F19" s="34"/>
      <c r="G19" s="34"/>
    </row>
    <row r="20" spans="1:7" ht="66.75" customHeight="1">
      <c r="A20" s="34" t="s">
        <v>19</v>
      </c>
      <c r="B20" s="35"/>
      <c r="C20" s="35"/>
      <c r="D20" s="35"/>
      <c r="E20" s="35"/>
      <c r="F20" s="35"/>
      <c r="G20" s="35"/>
    </row>
    <row r="21" spans="1:7" ht="47.25" customHeight="1" hidden="1">
      <c r="A21" s="34" t="s">
        <v>13</v>
      </c>
      <c r="B21" s="36"/>
      <c r="C21" s="36"/>
      <c r="D21" s="36"/>
      <c r="E21" s="36"/>
      <c r="F21" s="36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7" t="s">
        <v>15</v>
      </c>
      <c r="B23" s="37"/>
      <c r="G23" s="11"/>
    </row>
    <row r="24" spans="1:7" ht="29.25" customHeight="1">
      <c r="A24" s="46" t="s">
        <v>24</v>
      </c>
      <c r="B24" s="47"/>
      <c r="C24" s="47"/>
      <c r="D24" s="47"/>
      <c r="E24" s="47"/>
      <c r="F24" s="47"/>
      <c r="G24" s="47"/>
    </row>
    <row r="25" spans="1:7" ht="25.5" customHeight="1">
      <c r="A25" s="37" t="s">
        <v>25</v>
      </c>
      <c r="B25" s="37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A24:G24"/>
    <mergeCell ref="A25:B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27"/>
  <sheetViews>
    <sheetView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41" t="s">
        <v>30</v>
      </c>
      <c r="B1" s="41"/>
      <c r="C1" s="41"/>
      <c r="D1" s="41"/>
      <c r="E1" s="41"/>
      <c r="F1" s="41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42" t="s">
        <v>1</v>
      </c>
      <c r="B3" s="38" t="s">
        <v>21</v>
      </c>
      <c r="C3" s="38" t="s">
        <v>3</v>
      </c>
      <c r="D3" s="44" t="s">
        <v>4</v>
      </c>
      <c r="E3" s="45"/>
      <c r="F3" s="38" t="s">
        <v>20</v>
      </c>
      <c r="G3" s="38" t="s">
        <v>28</v>
      </c>
    </row>
    <row r="4" spans="1:7" ht="60" customHeight="1">
      <c r="A4" s="43"/>
      <c r="B4" s="39"/>
      <c r="C4" s="39"/>
      <c r="D4" s="15" t="s">
        <v>7</v>
      </c>
      <c r="E4" s="3" t="s">
        <v>8</v>
      </c>
      <c r="F4" s="39"/>
      <c r="G4" s="39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15461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15461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15461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15461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15461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15461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15461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15461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2">
        <v>15461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40" t="s">
        <v>9</v>
      </c>
      <c r="B15" s="35"/>
      <c r="C15" s="35"/>
      <c r="D15" s="35"/>
      <c r="E15" s="35"/>
      <c r="F15" s="35"/>
      <c r="G15" s="8"/>
    </row>
    <row r="16" spans="1:7" ht="36" customHeight="1">
      <c r="A16" s="34" t="s">
        <v>23</v>
      </c>
      <c r="B16" s="35"/>
      <c r="C16" s="35"/>
      <c r="D16" s="35"/>
      <c r="E16" s="35"/>
      <c r="F16" s="35"/>
      <c r="G16" s="35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4" t="s">
        <v>18</v>
      </c>
      <c r="B18" s="35"/>
      <c r="C18" s="35"/>
      <c r="D18" s="35"/>
      <c r="E18" s="35"/>
      <c r="F18" s="35"/>
      <c r="G18" s="35"/>
    </row>
    <row r="19" spans="1:7" ht="15.75" customHeight="1">
      <c r="A19" s="8"/>
      <c r="B19" s="34"/>
      <c r="C19" s="34"/>
      <c r="D19" s="34"/>
      <c r="E19" s="34"/>
      <c r="F19" s="34"/>
      <c r="G19" s="34"/>
    </row>
    <row r="20" spans="1:7" ht="66.75" customHeight="1">
      <c r="A20" s="34" t="s">
        <v>19</v>
      </c>
      <c r="B20" s="35"/>
      <c r="C20" s="35"/>
      <c r="D20" s="35"/>
      <c r="E20" s="35"/>
      <c r="F20" s="35"/>
      <c r="G20" s="35"/>
    </row>
    <row r="21" spans="1:7" ht="47.25" customHeight="1" hidden="1">
      <c r="A21" s="34" t="s">
        <v>13</v>
      </c>
      <c r="B21" s="36"/>
      <c r="C21" s="36"/>
      <c r="D21" s="36"/>
      <c r="E21" s="36"/>
      <c r="F21" s="36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7" t="s">
        <v>15</v>
      </c>
      <c r="B23" s="37"/>
      <c r="G23" s="11"/>
    </row>
    <row r="24" spans="1:7" ht="29.25" customHeight="1">
      <c r="A24" s="46" t="s">
        <v>24</v>
      </c>
      <c r="B24" s="47"/>
      <c r="C24" s="47"/>
      <c r="D24" s="47"/>
      <c r="E24" s="47"/>
      <c r="F24" s="47"/>
      <c r="G24" s="47"/>
    </row>
    <row r="25" spans="1:7" ht="25.5" customHeight="1">
      <c r="A25" s="37" t="s">
        <v>25</v>
      </c>
      <c r="B25" s="37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A24:G24"/>
    <mergeCell ref="A25:B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zoomScaleSheetLayoutView="100" zoomScalePageLayoutView="0" workbookViewId="0" topLeftCell="A7">
      <selection activeCell="A24" sqref="A24:G24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41" t="s">
        <v>27</v>
      </c>
      <c r="B1" s="41"/>
      <c r="C1" s="41"/>
      <c r="D1" s="41"/>
      <c r="E1" s="41"/>
      <c r="F1" s="41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42" t="s">
        <v>1</v>
      </c>
      <c r="B3" s="38" t="s">
        <v>21</v>
      </c>
      <c r="C3" s="38" t="s">
        <v>3</v>
      </c>
      <c r="D3" s="44" t="s">
        <v>4</v>
      </c>
      <c r="E3" s="45"/>
      <c r="F3" s="38" t="s">
        <v>20</v>
      </c>
      <c r="G3" s="38" t="s">
        <v>32</v>
      </c>
    </row>
    <row r="4" spans="1:7" ht="60" customHeight="1">
      <c r="A4" s="43"/>
      <c r="B4" s="39"/>
      <c r="C4" s="39"/>
      <c r="D4" s="15" t="s">
        <v>7</v>
      </c>
      <c r="E4" s="3" t="s">
        <v>8</v>
      </c>
      <c r="F4" s="39"/>
      <c r="G4" s="39"/>
    </row>
    <row r="5" spans="1:7" ht="23.25" customHeight="1">
      <c r="A5" s="4">
        <v>1</v>
      </c>
      <c r="B5" s="4">
        <v>7500</v>
      </c>
      <c r="C5" s="4">
        <f aca="true" t="shared" si="0" ref="C5:C13">B5*0.7</f>
        <v>5250</v>
      </c>
      <c r="D5" s="16">
        <v>0</v>
      </c>
      <c r="E5" s="4">
        <v>0</v>
      </c>
      <c r="F5" s="6">
        <f aca="true" t="shared" si="1" ref="F5:F13">B5+C5+E5</f>
        <v>12750</v>
      </c>
      <c r="G5" s="23">
        <v>15652</v>
      </c>
    </row>
    <row r="6" spans="1:7" ht="23.25" customHeight="1">
      <c r="A6" s="4">
        <v>2</v>
      </c>
      <c r="B6" s="4">
        <v>7500</v>
      </c>
      <c r="C6" s="4">
        <f t="shared" si="0"/>
        <v>5250</v>
      </c>
      <c r="D6" s="16">
        <v>10</v>
      </c>
      <c r="E6" s="4">
        <f aca="true" t="shared" si="2" ref="E6:E13">B6*D6/100</f>
        <v>750</v>
      </c>
      <c r="F6" s="6">
        <f t="shared" si="1"/>
        <v>13500</v>
      </c>
      <c r="G6" s="23">
        <v>15652</v>
      </c>
    </row>
    <row r="7" spans="1:7" ht="25.5" customHeight="1">
      <c r="A7" s="4">
        <v>3</v>
      </c>
      <c r="B7" s="4">
        <v>7500</v>
      </c>
      <c r="C7" s="4">
        <f t="shared" si="0"/>
        <v>5250</v>
      </c>
      <c r="D7" s="16">
        <v>20</v>
      </c>
      <c r="E7" s="4">
        <f t="shared" si="2"/>
        <v>1500</v>
      </c>
      <c r="F7" s="6">
        <f t="shared" si="1"/>
        <v>14250</v>
      </c>
      <c r="G7" s="23">
        <v>15652</v>
      </c>
    </row>
    <row r="8" spans="1:7" ht="27" customHeight="1">
      <c r="A8" s="4">
        <v>4</v>
      </c>
      <c r="B8" s="4">
        <v>7500</v>
      </c>
      <c r="C8" s="4">
        <f t="shared" si="0"/>
        <v>5250</v>
      </c>
      <c r="D8" s="16">
        <v>30</v>
      </c>
      <c r="E8" s="4">
        <f t="shared" si="2"/>
        <v>2250</v>
      </c>
      <c r="F8" s="6">
        <f t="shared" si="1"/>
        <v>15000</v>
      </c>
      <c r="G8" s="23">
        <v>15652</v>
      </c>
    </row>
    <row r="9" spans="1:7" ht="22.5" customHeight="1">
      <c r="A9" s="4">
        <v>5</v>
      </c>
      <c r="B9" s="4">
        <v>7500</v>
      </c>
      <c r="C9" s="4">
        <f t="shared" si="0"/>
        <v>5250</v>
      </c>
      <c r="D9" s="16">
        <v>40</v>
      </c>
      <c r="E9" s="4">
        <f t="shared" si="2"/>
        <v>3000</v>
      </c>
      <c r="F9" s="24">
        <f t="shared" si="1"/>
        <v>15750</v>
      </c>
      <c r="G9" s="22">
        <v>15652</v>
      </c>
    </row>
    <row r="10" spans="1:7" ht="24" customHeight="1">
      <c r="A10" s="4">
        <v>6</v>
      </c>
      <c r="B10" s="4">
        <v>7500</v>
      </c>
      <c r="C10" s="4">
        <f t="shared" si="0"/>
        <v>5250</v>
      </c>
      <c r="D10" s="16">
        <v>50</v>
      </c>
      <c r="E10" s="4">
        <f t="shared" si="2"/>
        <v>3750</v>
      </c>
      <c r="F10" s="24">
        <f t="shared" si="1"/>
        <v>16500</v>
      </c>
      <c r="G10" s="22">
        <v>15652</v>
      </c>
    </row>
    <row r="11" spans="1:7" ht="24" customHeight="1">
      <c r="A11" s="4">
        <v>7</v>
      </c>
      <c r="B11" s="4">
        <v>7500</v>
      </c>
      <c r="C11" s="4">
        <f t="shared" si="0"/>
        <v>5250</v>
      </c>
      <c r="D11" s="16">
        <v>60</v>
      </c>
      <c r="E11" s="4">
        <f t="shared" si="2"/>
        <v>4500</v>
      </c>
      <c r="F11" s="25">
        <f t="shared" si="1"/>
        <v>17250</v>
      </c>
      <c r="G11" s="22">
        <v>15652</v>
      </c>
    </row>
    <row r="12" spans="1:7" ht="27.75" customHeight="1">
      <c r="A12" s="4">
        <v>8</v>
      </c>
      <c r="B12" s="4">
        <v>7500</v>
      </c>
      <c r="C12" s="4">
        <f t="shared" si="0"/>
        <v>5250</v>
      </c>
      <c r="D12" s="16">
        <v>70</v>
      </c>
      <c r="E12" s="4">
        <f t="shared" si="2"/>
        <v>5250</v>
      </c>
      <c r="F12" s="25">
        <f t="shared" si="1"/>
        <v>18000</v>
      </c>
      <c r="G12" s="22">
        <v>15652</v>
      </c>
    </row>
    <row r="13" spans="1:7" ht="40.5" customHeight="1">
      <c r="A13" s="17">
        <v>9</v>
      </c>
      <c r="B13" s="4">
        <v>7500</v>
      </c>
      <c r="C13" s="17">
        <f t="shared" si="0"/>
        <v>5250</v>
      </c>
      <c r="D13" s="18">
        <v>80</v>
      </c>
      <c r="E13" s="17">
        <f t="shared" si="2"/>
        <v>6000</v>
      </c>
      <c r="F13" s="26">
        <f t="shared" si="1"/>
        <v>18750</v>
      </c>
      <c r="G13" s="22">
        <v>15652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40" t="s">
        <v>9</v>
      </c>
      <c r="B15" s="35"/>
      <c r="C15" s="35"/>
      <c r="D15" s="35"/>
      <c r="E15" s="35"/>
      <c r="F15" s="35"/>
      <c r="G15" s="8"/>
    </row>
    <row r="16" spans="1:7" ht="36" customHeight="1">
      <c r="A16" s="34" t="s">
        <v>31</v>
      </c>
      <c r="B16" s="35"/>
      <c r="C16" s="35"/>
      <c r="D16" s="35"/>
      <c r="E16" s="35"/>
      <c r="F16" s="35"/>
      <c r="G16" s="35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4" t="s">
        <v>33</v>
      </c>
      <c r="B18" s="35"/>
      <c r="C18" s="35"/>
      <c r="D18" s="35"/>
      <c r="E18" s="35"/>
      <c r="F18" s="35"/>
      <c r="G18" s="35"/>
    </row>
    <row r="19" spans="1:7" ht="15.75" customHeight="1">
      <c r="A19" s="8"/>
      <c r="B19" s="34"/>
      <c r="C19" s="34"/>
      <c r="D19" s="34"/>
      <c r="E19" s="34"/>
      <c r="F19" s="34"/>
      <c r="G19" s="34"/>
    </row>
    <row r="20" spans="1:7" ht="66.75" customHeight="1">
      <c r="A20" s="34" t="s">
        <v>19</v>
      </c>
      <c r="B20" s="35"/>
      <c r="C20" s="35"/>
      <c r="D20" s="35"/>
      <c r="E20" s="35"/>
      <c r="F20" s="35"/>
      <c r="G20" s="35"/>
    </row>
    <row r="21" spans="1:7" ht="47.25" customHeight="1" hidden="1">
      <c r="A21" s="34" t="s">
        <v>13</v>
      </c>
      <c r="B21" s="36"/>
      <c r="C21" s="36"/>
      <c r="D21" s="36"/>
      <c r="E21" s="36"/>
      <c r="F21" s="36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7" t="s">
        <v>15</v>
      </c>
      <c r="B23" s="37"/>
      <c r="G23" s="11"/>
    </row>
    <row r="24" spans="1:7" ht="29.25" customHeight="1">
      <c r="A24" s="46" t="s">
        <v>24</v>
      </c>
      <c r="B24" s="47"/>
      <c r="C24" s="47"/>
      <c r="D24" s="47"/>
      <c r="E24" s="47"/>
      <c r="F24" s="47"/>
      <c r="G24" s="47"/>
    </row>
    <row r="25" spans="1:7" ht="25.5" customHeight="1">
      <c r="A25" s="37" t="s">
        <v>25</v>
      </c>
      <c r="B25" s="37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A24:G24"/>
    <mergeCell ref="A25:B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zoomScaleSheetLayoutView="100" zoomScalePageLayoutView="0" workbookViewId="0" topLeftCell="A10">
      <selection activeCell="B3" sqref="B3:B4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4.8515625" style="0" customWidth="1"/>
  </cols>
  <sheetData>
    <row r="1" spans="1:6" ht="43.5" customHeight="1">
      <c r="A1" s="41" t="s">
        <v>37</v>
      </c>
      <c r="B1" s="41"/>
      <c r="C1" s="41"/>
      <c r="D1" s="41"/>
      <c r="E1" s="41"/>
      <c r="F1" s="41"/>
    </row>
    <row r="2" spans="1:6" ht="18">
      <c r="A2" s="2"/>
      <c r="B2" s="2"/>
      <c r="C2" s="2"/>
      <c r="D2" s="2"/>
      <c r="E2" s="2"/>
      <c r="F2" s="2"/>
    </row>
    <row r="3" spans="1:6" ht="95.25" customHeight="1">
      <c r="A3" s="42" t="s">
        <v>1</v>
      </c>
      <c r="B3" s="38" t="s">
        <v>42</v>
      </c>
      <c r="C3" s="38" t="s">
        <v>3</v>
      </c>
      <c r="D3" s="44" t="s">
        <v>4</v>
      </c>
      <c r="E3" s="45"/>
      <c r="F3" s="38" t="s">
        <v>41</v>
      </c>
    </row>
    <row r="4" spans="1:6" ht="60" customHeight="1">
      <c r="A4" s="43"/>
      <c r="B4" s="39"/>
      <c r="C4" s="39"/>
      <c r="D4" s="15" t="s">
        <v>7</v>
      </c>
      <c r="E4" s="3" t="s">
        <v>8</v>
      </c>
      <c r="F4" s="39"/>
    </row>
    <row r="5" spans="1:6" ht="23.25" customHeight="1">
      <c r="A5" s="27">
        <v>1</v>
      </c>
      <c r="B5" s="27">
        <v>7800</v>
      </c>
      <c r="C5" s="27">
        <f aca="true" t="shared" si="0" ref="C5:C13">B5*0.7</f>
        <v>5460</v>
      </c>
      <c r="D5" s="28">
        <v>0</v>
      </c>
      <c r="E5" s="27">
        <v>0</v>
      </c>
      <c r="F5" s="29">
        <f aca="true" t="shared" si="1" ref="F5:F13">B5+C5+E5</f>
        <v>13260</v>
      </c>
    </row>
    <row r="6" spans="1:6" ht="23.25" customHeight="1">
      <c r="A6" s="27">
        <v>2</v>
      </c>
      <c r="B6" s="27">
        <v>7800</v>
      </c>
      <c r="C6" s="27">
        <f t="shared" si="0"/>
        <v>5460</v>
      </c>
      <c r="D6" s="28">
        <v>10</v>
      </c>
      <c r="E6" s="27">
        <f aca="true" t="shared" si="2" ref="E6:E13">B6*D6/100</f>
        <v>780</v>
      </c>
      <c r="F6" s="29">
        <f t="shared" si="1"/>
        <v>14040</v>
      </c>
    </row>
    <row r="7" spans="1:6" ht="25.5" customHeight="1">
      <c r="A7" s="27">
        <v>3</v>
      </c>
      <c r="B7" s="27">
        <v>7800</v>
      </c>
      <c r="C7" s="27">
        <f t="shared" si="0"/>
        <v>5460</v>
      </c>
      <c r="D7" s="28">
        <v>20</v>
      </c>
      <c r="E7" s="27">
        <f t="shared" si="2"/>
        <v>1560</v>
      </c>
      <c r="F7" s="30">
        <f t="shared" si="1"/>
        <v>14820</v>
      </c>
    </row>
    <row r="8" spans="1:6" ht="27" customHeight="1">
      <c r="A8" s="27">
        <v>4</v>
      </c>
      <c r="B8" s="27">
        <v>7800</v>
      </c>
      <c r="C8" s="27">
        <f t="shared" si="0"/>
        <v>5460</v>
      </c>
      <c r="D8" s="28">
        <v>30</v>
      </c>
      <c r="E8" s="27">
        <f t="shared" si="2"/>
        <v>2340</v>
      </c>
      <c r="F8" s="30">
        <f t="shared" si="1"/>
        <v>15600</v>
      </c>
    </row>
    <row r="9" spans="1:6" ht="22.5" customHeight="1">
      <c r="A9" s="27">
        <v>5</v>
      </c>
      <c r="B9" s="27">
        <v>7800</v>
      </c>
      <c r="C9" s="27">
        <f t="shared" si="0"/>
        <v>5460</v>
      </c>
      <c r="D9" s="28">
        <v>40</v>
      </c>
      <c r="E9" s="27">
        <f t="shared" si="2"/>
        <v>3120</v>
      </c>
      <c r="F9" s="30">
        <f t="shared" si="1"/>
        <v>16380</v>
      </c>
    </row>
    <row r="10" spans="1:6" ht="24" customHeight="1">
      <c r="A10" s="27">
        <v>6</v>
      </c>
      <c r="B10" s="27">
        <v>7800</v>
      </c>
      <c r="C10" s="27">
        <f t="shared" si="0"/>
        <v>5460</v>
      </c>
      <c r="D10" s="28">
        <v>50</v>
      </c>
      <c r="E10" s="27">
        <f t="shared" si="2"/>
        <v>3900</v>
      </c>
      <c r="F10" s="30">
        <f t="shared" si="1"/>
        <v>17160</v>
      </c>
    </row>
    <row r="11" spans="1:6" ht="24" customHeight="1">
      <c r="A11" s="27">
        <v>7</v>
      </c>
      <c r="B11" s="27">
        <v>7800</v>
      </c>
      <c r="C11" s="27">
        <f t="shared" si="0"/>
        <v>5460</v>
      </c>
      <c r="D11" s="28">
        <v>60</v>
      </c>
      <c r="E11" s="27">
        <f t="shared" si="2"/>
        <v>4680</v>
      </c>
      <c r="F11" s="31">
        <f t="shared" si="1"/>
        <v>17940</v>
      </c>
    </row>
    <row r="12" spans="1:6" ht="27.75" customHeight="1">
      <c r="A12" s="27">
        <v>8</v>
      </c>
      <c r="B12" s="27">
        <v>7800</v>
      </c>
      <c r="C12" s="27">
        <f t="shared" si="0"/>
        <v>5460</v>
      </c>
      <c r="D12" s="28">
        <v>70</v>
      </c>
      <c r="E12" s="27">
        <f t="shared" si="2"/>
        <v>5460</v>
      </c>
      <c r="F12" s="31">
        <f t="shared" si="1"/>
        <v>18720</v>
      </c>
    </row>
    <row r="13" spans="1:6" ht="40.5" customHeight="1">
      <c r="A13" s="27">
        <v>9</v>
      </c>
      <c r="B13" s="27">
        <v>7800</v>
      </c>
      <c r="C13" s="27">
        <f t="shared" si="0"/>
        <v>5460</v>
      </c>
      <c r="D13" s="28">
        <v>80</v>
      </c>
      <c r="E13" s="27">
        <f t="shared" si="2"/>
        <v>6240</v>
      </c>
      <c r="F13" s="32">
        <f t="shared" si="1"/>
        <v>19500</v>
      </c>
    </row>
    <row r="14" spans="1:6" ht="36" customHeight="1">
      <c r="A14" s="1"/>
      <c r="B14" s="1"/>
      <c r="C14" s="1"/>
      <c r="D14" s="1"/>
      <c r="E14" s="1"/>
      <c r="F14" s="1"/>
    </row>
    <row r="15" spans="1:6" ht="20.25" customHeight="1">
      <c r="A15" s="40" t="s">
        <v>9</v>
      </c>
      <c r="B15" s="35"/>
      <c r="C15" s="35"/>
      <c r="D15" s="35"/>
      <c r="E15" s="35"/>
      <c r="F15" s="35"/>
    </row>
    <row r="16" spans="1:6" ht="36" customHeight="1">
      <c r="A16" s="34" t="s">
        <v>34</v>
      </c>
      <c r="B16" s="35"/>
      <c r="C16" s="35"/>
      <c r="D16" s="35"/>
      <c r="E16" s="35"/>
      <c r="F16" s="35"/>
    </row>
    <row r="17" spans="1:6" ht="11.25" customHeight="1">
      <c r="A17" s="8"/>
      <c r="B17" s="8"/>
      <c r="C17" s="8"/>
      <c r="D17" s="8"/>
      <c r="E17" s="8"/>
      <c r="F17" s="8"/>
    </row>
    <row r="18" spans="1:6" ht="62.25" customHeight="1">
      <c r="A18" s="34" t="s">
        <v>33</v>
      </c>
      <c r="B18" s="35"/>
      <c r="C18" s="35"/>
      <c r="D18" s="35"/>
      <c r="E18" s="35"/>
      <c r="F18" s="35"/>
    </row>
    <row r="19" spans="1:6" ht="15.75" customHeight="1">
      <c r="A19" s="8"/>
      <c r="B19" s="34"/>
      <c r="C19" s="34"/>
      <c r="D19" s="34"/>
      <c r="E19" s="34"/>
      <c r="F19" s="34"/>
    </row>
    <row r="20" spans="1:6" ht="66.75" customHeight="1">
      <c r="A20" s="34" t="s">
        <v>19</v>
      </c>
      <c r="B20" s="35"/>
      <c r="C20" s="35"/>
      <c r="D20" s="35"/>
      <c r="E20" s="35"/>
      <c r="F20" s="35"/>
    </row>
    <row r="21" spans="1:6" ht="47.25" customHeight="1" hidden="1">
      <c r="A21" s="34" t="s">
        <v>13</v>
      </c>
      <c r="B21" s="36"/>
      <c r="C21" s="36"/>
      <c r="D21" s="36"/>
      <c r="E21" s="36"/>
      <c r="F21" s="36"/>
    </row>
    <row r="22" spans="1:2" ht="42" customHeight="1">
      <c r="A22" s="10" t="s">
        <v>35</v>
      </c>
      <c r="B22" s="10"/>
    </row>
    <row r="23" spans="1:2" ht="13.5" customHeight="1">
      <c r="A23" s="37" t="s">
        <v>36</v>
      </c>
      <c r="B23" s="37"/>
    </row>
    <row r="24" spans="1:6" ht="29.25" customHeight="1">
      <c r="A24" s="46" t="s">
        <v>24</v>
      </c>
      <c r="B24" s="47"/>
      <c r="C24" s="47"/>
      <c r="D24" s="47"/>
      <c r="E24" s="47"/>
      <c r="F24" s="47"/>
    </row>
    <row r="25" spans="1:6" ht="25.5" customHeight="1">
      <c r="A25" s="37" t="s">
        <v>25</v>
      </c>
      <c r="B25" s="37"/>
      <c r="C25" s="11"/>
      <c r="D25" s="11"/>
      <c r="E25" s="11"/>
      <c r="F25" s="11"/>
    </row>
    <row r="26" ht="22.5" customHeight="1"/>
    <row r="27" ht="23.25" customHeight="1">
      <c r="A27" s="21" t="s">
        <v>26</v>
      </c>
    </row>
  </sheetData>
  <sheetProtection/>
  <mergeCells count="15">
    <mergeCell ref="A21:F21"/>
    <mergeCell ref="A23:B23"/>
    <mergeCell ref="A24:F24"/>
    <mergeCell ref="A25:B25"/>
    <mergeCell ref="A15:F15"/>
    <mergeCell ref="A16:F16"/>
    <mergeCell ref="A18:F18"/>
    <mergeCell ref="B19:F19"/>
    <mergeCell ref="A20:F20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4.8515625" style="0" customWidth="1"/>
  </cols>
  <sheetData>
    <row r="1" spans="1:6" ht="43.5" customHeight="1">
      <c r="A1" s="41" t="s">
        <v>39</v>
      </c>
      <c r="B1" s="41"/>
      <c r="C1" s="41"/>
      <c r="D1" s="41"/>
      <c r="E1" s="41"/>
      <c r="F1" s="41"/>
    </row>
    <row r="2" spans="1:6" ht="18">
      <c r="A2" s="2"/>
      <c r="B2" s="2"/>
      <c r="C2" s="2"/>
      <c r="D2" s="2"/>
      <c r="E2" s="2"/>
      <c r="F2" s="2"/>
    </row>
    <row r="3" spans="1:6" ht="95.25" customHeight="1">
      <c r="A3" s="42" t="s">
        <v>1</v>
      </c>
      <c r="B3" s="38" t="s">
        <v>40</v>
      </c>
      <c r="C3" s="38" t="s">
        <v>3</v>
      </c>
      <c r="D3" s="44" t="s">
        <v>4</v>
      </c>
      <c r="E3" s="45"/>
      <c r="F3" s="38" t="s">
        <v>41</v>
      </c>
    </row>
    <row r="4" spans="1:6" ht="60" customHeight="1">
      <c r="A4" s="43"/>
      <c r="B4" s="39"/>
      <c r="C4" s="39"/>
      <c r="D4" s="15" t="s">
        <v>7</v>
      </c>
      <c r="E4" s="3" t="s">
        <v>8</v>
      </c>
      <c r="F4" s="39"/>
    </row>
    <row r="5" spans="1:6" ht="23.25" customHeight="1">
      <c r="A5" s="27">
        <v>1</v>
      </c>
      <c r="B5" s="27">
        <v>9789</v>
      </c>
      <c r="C5" s="27">
        <f aca="true" t="shared" si="0" ref="C5:C13">B5*0.7</f>
        <v>6852.299999999999</v>
      </c>
      <c r="D5" s="28">
        <v>0</v>
      </c>
      <c r="E5" s="27">
        <v>0</v>
      </c>
      <c r="F5" s="29">
        <f aca="true" t="shared" si="1" ref="F5:F13">B5+C5+E5</f>
        <v>16641.3</v>
      </c>
    </row>
    <row r="6" spans="1:6" ht="23.25" customHeight="1">
      <c r="A6" s="27">
        <v>2</v>
      </c>
      <c r="B6" s="27">
        <v>9789</v>
      </c>
      <c r="C6" s="27">
        <f t="shared" si="0"/>
        <v>6852.299999999999</v>
      </c>
      <c r="D6" s="28">
        <v>10</v>
      </c>
      <c r="E6" s="27">
        <f aca="true" t="shared" si="2" ref="E6:E13">B6*D6/100</f>
        <v>978.9</v>
      </c>
      <c r="F6" s="29">
        <f t="shared" si="1"/>
        <v>17620.2</v>
      </c>
    </row>
    <row r="7" spans="1:6" ht="25.5" customHeight="1">
      <c r="A7" s="27">
        <v>3</v>
      </c>
      <c r="B7" s="27">
        <v>9789</v>
      </c>
      <c r="C7" s="27">
        <f t="shared" si="0"/>
        <v>6852.299999999999</v>
      </c>
      <c r="D7" s="28">
        <v>20</v>
      </c>
      <c r="E7" s="27">
        <f t="shared" si="2"/>
        <v>1957.8</v>
      </c>
      <c r="F7" s="30">
        <f t="shared" si="1"/>
        <v>18599.1</v>
      </c>
    </row>
    <row r="8" spans="1:6" ht="27" customHeight="1">
      <c r="A8" s="27">
        <v>4</v>
      </c>
      <c r="B8" s="27">
        <v>9789</v>
      </c>
      <c r="C8" s="27">
        <f t="shared" si="0"/>
        <v>6852.299999999999</v>
      </c>
      <c r="D8" s="28">
        <v>30</v>
      </c>
      <c r="E8" s="27">
        <f t="shared" si="2"/>
        <v>2936.7</v>
      </c>
      <c r="F8" s="30">
        <f t="shared" si="1"/>
        <v>19578</v>
      </c>
    </row>
    <row r="9" spans="1:6" ht="22.5" customHeight="1">
      <c r="A9" s="27">
        <v>5</v>
      </c>
      <c r="B9" s="27">
        <v>9789</v>
      </c>
      <c r="C9" s="27">
        <f t="shared" si="0"/>
        <v>6852.299999999999</v>
      </c>
      <c r="D9" s="28">
        <v>40</v>
      </c>
      <c r="E9" s="27">
        <f t="shared" si="2"/>
        <v>3915.6</v>
      </c>
      <c r="F9" s="30">
        <f t="shared" si="1"/>
        <v>20556.899999999998</v>
      </c>
    </row>
    <row r="10" spans="1:6" ht="24" customHeight="1">
      <c r="A10" s="27">
        <v>6</v>
      </c>
      <c r="B10" s="27">
        <v>9789</v>
      </c>
      <c r="C10" s="27">
        <f t="shared" si="0"/>
        <v>6852.299999999999</v>
      </c>
      <c r="D10" s="28">
        <v>50</v>
      </c>
      <c r="E10" s="27">
        <f t="shared" si="2"/>
        <v>4894.5</v>
      </c>
      <c r="F10" s="30">
        <f t="shared" si="1"/>
        <v>21535.8</v>
      </c>
    </row>
    <row r="11" spans="1:6" ht="24" customHeight="1">
      <c r="A11" s="27">
        <v>7</v>
      </c>
      <c r="B11" s="27">
        <v>9789</v>
      </c>
      <c r="C11" s="27">
        <f t="shared" si="0"/>
        <v>6852.299999999999</v>
      </c>
      <c r="D11" s="28">
        <v>60</v>
      </c>
      <c r="E11" s="27">
        <f t="shared" si="2"/>
        <v>5873.4</v>
      </c>
      <c r="F11" s="31">
        <f t="shared" si="1"/>
        <v>22514.699999999997</v>
      </c>
    </row>
    <row r="12" spans="1:6" ht="27.75" customHeight="1">
      <c r="A12" s="27">
        <v>8</v>
      </c>
      <c r="B12" s="27">
        <v>9789</v>
      </c>
      <c r="C12" s="27">
        <f t="shared" si="0"/>
        <v>6852.299999999999</v>
      </c>
      <c r="D12" s="28">
        <v>70</v>
      </c>
      <c r="E12" s="27">
        <f t="shared" si="2"/>
        <v>6852.3</v>
      </c>
      <c r="F12" s="31">
        <f t="shared" si="1"/>
        <v>23493.6</v>
      </c>
    </row>
    <row r="13" spans="1:6" ht="40.5" customHeight="1">
      <c r="A13" s="27">
        <v>9</v>
      </c>
      <c r="B13" s="27">
        <v>9789</v>
      </c>
      <c r="C13" s="27">
        <f t="shared" si="0"/>
        <v>6852.299999999999</v>
      </c>
      <c r="D13" s="28">
        <v>80</v>
      </c>
      <c r="E13" s="27">
        <f t="shared" si="2"/>
        <v>7831.2</v>
      </c>
      <c r="F13" s="32">
        <f t="shared" si="1"/>
        <v>24472.5</v>
      </c>
    </row>
    <row r="14" spans="1:6" ht="36" customHeight="1">
      <c r="A14" s="1"/>
      <c r="B14" s="1"/>
      <c r="C14" s="1"/>
      <c r="D14" s="1"/>
      <c r="E14" s="1"/>
      <c r="F14" s="1"/>
    </row>
    <row r="15" spans="1:6" ht="20.25" customHeight="1">
      <c r="A15" s="40" t="s">
        <v>9</v>
      </c>
      <c r="B15" s="35"/>
      <c r="C15" s="35"/>
      <c r="D15" s="35"/>
      <c r="E15" s="35"/>
      <c r="F15" s="35"/>
    </row>
    <row r="16" spans="1:6" ht="36" customHeight="1">
      <c r="A16" s="34" t="s">
        <v>38</v>
      </c>
      <c r="B16" s="34"/>
      <c r="C16" s="34"/>
      <c r="D16" s="34"/>
      <c r="E16" s="34"/>
      <c r="F16" s="34"/>
    </row>
    <row r="17" spans="1:6" ht="11.25" customHeight="1">
      <c r="A17" s="8"/>
      <c r="B17" s="8"/>
      <c r="C17" s="8"/>
      <c r="D17" s="8"/>
      <c r="E17" s="8"/>
      <c r="F17" s="8"/>
    </row>
    <row r="18" spans="1:6" ht="62.25" customHeight="1">
      <c r="A18" s="34" t="s">
        <v>33</v>
      </c>
      <c r="B18" s="35"/>
      <c r="C18" s="35"/>
      <c r="D18" s="35"/>
      <c r="E18" s="35"/>
      <c r="F18" s="35"/>
    </row>
    <row r="19" spans="1:6" ht="15.75" customHeight="1">
      <c r="A19" s="8"/>
      <c r="B19" s="34"/>
      <c r="C19" s="34"/>
      <c r="D19" s="34"/>
      <c r="E19" s="34"/>
      <c r="F19" s="34"/>
    </row>
    <row r="20" spans="1:6" ht="66.75" customHeight="1">
      <c r="A20" s="34" t="s">
        <v>19</v>
      </c>
      <c r="B20" s="35"/>
      <c r="C20" s="35"/>
      <c r="D20" s="35"/>
      <c r="E20" s="35"/>
      <c r="F20" s="35"/>
    </row>
    <row r="21" spans="1:6" ht="47.25" customHeight="1" hidden="1">
      <c r="A21" s="34" t="s">
        <v>13</v>
      </c>
      <c r="B21" s="36"/>
      <c r="C21" s="36"/>
      <c r="D21" s="36"/>
      <c r="E21" s="36"/>
      <c r="F21" s="36"/>
    </row>
    <row r="22" spans="1:2" ht="42" customHeight="1">
      <c r="A22" s="10" t="s">
        <v>35</v>
      </c>
      <c r="B22" s="10"/>
    </row>
    <row r="23" spans="1:2" ht="13.5" customHeight="1">
      <c r="A23" s="37" t="s">
        <v>36</v>
      </c>
      <c r="B23" s="37"/>
    </row>
    <row r="24" spans="1:6" ht="29.25" customHeight="1">
      <c r="A24" s="46" t="s">
        <v>24</v>
      </c>
      <c r="B24" s="47"/>
      <c r="C24" s="47"/>
      <c r="D24" s="47"/>
      <c r="E24" s="47"/>
      <c r="F24" s="47"/>
    </row>
    <row r="25" spans="1:6" ht="25.5" customHeight="1">
      <c r="A25" s="37" t="s">
        <v>25</v>
      </c>
      <c r="B25" s="37"/>
      <c r="C25" s="11"/>
      <c r="D25" s="11"/>
      <c r="E25" s="11"/>
      <c r="F25" s="11"/>
    </row>
    <row r="26" ht="22.5" customHeight="1"/>
    <row r="27" ht="23.25" customHeight="1">
      <c r="A27" s="21" t="s">
        <v>26</v>
      </c>
    </row>
  </sheetData>
  <sheetProtection/>
  <mergeCells count="15">
    <mergeCell ref="A1:F1"/>
    <mergeCell ref="A3:A4"/>
    <mergeCell ref="B3:B4"/>
    <mergeCell ref="C3:C4"/>
    <mergeCell ref="D3:E3"/>
    <mergeCell ref="F3:F4"/>
    <mergeCell ref="A23:B23"/>
    <mergeCell ref="A24:F24"/>
    <mergeCell ref="A25:B25"/>
    <mergeCell ref="A15:F15"/>
    <mergeCell ref="A16:F16"/>
    <mergeCell ref="A18:F18"/>
    <mergeCell ref="B19:F19"/>
    <mergeCell ref="A20:F20"/>
    <mergeCell ref="A21:F21"/>
  </mergeCells>
  <printOptions/>
  <pageMargins left="0.7" right="0.7" top="0.75" bottom="0.75" header="0.3" footer="0.3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 Виктория Игоревна</dc:creator>
  <cp:keywords/>
  <dc:description/>
  <cp:lastModifiedBy>Otdel1</cp:lastModifiedBy>
  <cp:lastPrinted>2016-05-18T05:51:20Z</cp:lastPrinted>
  <dcterms:created xsi:type="dcterms:W3CDTF">2014-12-03T09:55:08Z</dcterms:created>
  <dcterms:modified xsi:type="dcterms:W3CDTF">2018-07-24T10:11:30Z</dcterms:modified>
  <cp:category/>
  <cp:version/>
  <cp:contentType/>
  <cp:contentStatus/>
</cp:coreProperties>
</file>